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490" windowHeight="10830"/>
  </bookViews>
  <sheets>
    <sheet name="Русский язык ГОРОД (2)" sheetId="4" r:id="rId1"/>
    <sheet name="Математика ГОРОД" sheetId="3" r:id="rId2"/>
  </sheets>
  <definedNames>
    <definedName name="_xlnm._FilterDatabase" localSheetId="1" hidden="1">'Математика ГОРОД'!$B$2:$J$3</definedName>
    <definedName name="_xlnm._FilterDatabase" localSheetId="0" hidden="1">'Русский язык ГОРОД (2)'!$B$2:$I$3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3" l="1"/>
  <c r="J54" i="3" s="1"/>
  <c r="E62" i="3"/>
  <c r="J62" i="3" s="1"/>
  <c r="E25" i="3"/>
  <c r="J25" i="3" s="1"/>
  <c r="E32" i="3"/>
  <c r="J32" i="3" s="1"/>
  <c r="E4" i="3"/>
  <c r="J4" i="3" s="1"/>
  <c r="E7" i="3"/>
  <c r="J7" i="3" s="1"/>
  <c r="E52" i="3"/>
  <c r="J52" i="3" s="1"/>
  <c r="E43" i="3"/>
  <c r="J43" i="3" s="1"/>
  <c r="E49" i="3"/>
  <c r="J49" i="3" s="1"/>
  <c r="E34" i="3"/>
  <c r="J34" i="3" s="1"/>
  <c r="E11" i="3"/>
  <c r="J11" i="3" s="1"/>
  <c r="E9" i="3"/>
  <c r="J9" i="3" s="1"/>
  <c r="E8" i="3"/>
  <c r="J8" i="3" s="1"/>
  <c r="E71" i="3"/>
  <c r="J71" i="3" s="1"/>
  <c r="E38" i="3"/>
  <c r="J38" i="3" s="1"/>
  <c r="E16" i="3"/>
  <c r="J16" i="3" s="1"/>
  <c r="E14" i="3"/>
  <c r="J14" i="3" s="1"/>
  <c r="E44" i="3"/>
  <c r="J44" i="3" s="1"/>
  <c r="E56" i="3"/>
  <c r="J56" i="3" s="1"/>
  <c r="E22" i="3"/>
  <c r="J22" i="3" s="1"/>
  <c r="E10" i="3"/>
  <c r="J10" i="3" s="1"/>
  <c r="E42" i="3"/>
  <c r="J42" i="3" s="1"/>
  <c r="E15" i="3"/>
  <c r="J15" i="3" s="1"/>
  <c r="E31" i="3"/>
  <c r="J31" i="3" s="1"/>
  <c r="E65" i="3"/>
  <c r="J65" i="3" s="1"/>
  <c r="E36" i="3"/>
  <c r="J36" i="3" s="1"/>
  <c r="E29" i="3"/>
  <c r="J29" i="3" s="1"/>
  <c r="E50" i="3"/>
  <c r="J50" i="3" s="1"/>
  <c r="E45" i="3"/>
  <c r="J45" i="3" s="1"/>
  <c r="E39" i="3"/>
  <c r="J39" i="3" s="1"/>
  <c r="E67" i="3"/>
  <c r="J67" i="3" s="1"/>
  <c r="E63" i="3"/>
  <c r="J63" i="3" s="1"/>
  <c r="E13" i="3"/>
  <c r="J13" i="3" s="1"/>
  <c r="E26" i="3"/>
  <c r="J26" i="3" s="1"/>
  <c r="E35" i="3"/>
  <c r="J35" i="3" s="1"/>
  <c r="E47" i="3"/>
  <c r="J47" i="3" s="1"/>
  <c r="E46" i="3"/>
  <c r="J46" i="3" s="1"/>
  <c r="E73" i="3"/>
  <c r="J73" i="3" s="1"/>
  <c r="E70" i="3"/>
  <c r="J70" i="3" s="1"/>
  <c r="E72" i="3"/>
  <c r="J72" i="3" s="1"/>
  <c r="E33" i="3"/>
  <c r="J33" i="3" s="1"/>
  <c r="E19" i="3"/>
  <c r="J19" i="3" s="1"/>
  <c r="E75" i="3"/>
  <c r="J75" i="3" s="1"/>
  <c r="E57" i="3"/>
  <c r="J57" i="3" s="1"/>
  <c r="E48" i="3"/>
  <c r="J48" i="3" s="1"/>
  <c r="E41" i="3"/>
  <c r="J41" i="3" s="1"/>
  <c r="E66" i="3"/>
  <c r="J66" i="3" s="1"/>
  <c r="E37" i="3"/>
  <c r="J37" i="3" s="1"/>
  <c r="E74" i="3"/>
  <c r="J74" i="3" s="1"/>
  <c r="E58" i="3"/>
  <c r="J58" i="3" s="1"/>
  <c r="E18" i="3"/>
  <c r="J18" i="3" s="1"/>
  <c r="E28" i="3"/>
  <c r="J28" i="3" s="1"/>
  <c r="E69" i="3"/>
  <c r="J69" i="3" s="1"/>
  <c r="E55" i="3"/>
  <c r="J55" i="3" s="1"/>
  <c r="E21" i="3"/>
  <c r="J21" i="3" s="1"/>
  <c r="E23" i="3"/>
  <c r="J23" i="3" s="1"/>
  <c r="E40" i="3"/>
  <c r="J40" i="3" s="1"/>
  <c r="E59" i="3"/>
  <c r="J59" i="3" s="1"/>
  <c r="E17" i="3"/>
  <c r="J17" i="3" s="1"/>
  <c r="E24" i="3"/>
  <c r="J24" i="3" s="1"/>
  <c r="E12" i="3"/>
  <c r="J12" i="3" s="1"/>
  <c r="E64" i="3"/>
  <c r="J64" i="3" s="1"/>
  <c r="E53" i="3"/>
  <c r="J53" i="3" s="1"/>
  <c r="E68" i="3"/>
  <c r="J68" i="3" s="1"/>
  <c r="E60" i="3"/>
  <c r="J60" i="3" s="1"/>
  <c r="E61" i="3"/>
  <c r="J61" i="3" s="1"/>
  <c r="E76" i="3"/>
  <c r="J76" i="3" s="1"/>
  <c r="E30" i="3"/>
  <c r="J30" i="3" s="1"/>
  <c r="I44" i="4"/>
  <c r="I15" i="4"/>
  <c r="I52" i="4"/>
  <c r="I28" i="4"/>
  <c r="D66" i="4"/>
  <c r="I66" i="4" s="1"/>
  <c r="D49" i="4"/>
  <c r="I49" i="4" s="1"/>
  <c r="D43" i="4"/>
  <c r="I43" i="4" s="1"/>
  <c r="D14" i="4"/>
  <c r="I14" i="4" s="1"/>
  <c r="D19" i="4"/>
  <c r="I19" i="4" s="1"/>
  <c r="D4" i="4"/>
  <c r="I4" i="4" s="1"/>
  <c r="D8" i="4"/>
  <c r="I8" i="4" s="1"/>
  <c r="D65" i="4"/>
  <c r="I65" i="4" s="1"/>
  <c r="D25" i="4"/>
  <c r="I25" i="4" s="1"/>
  <c r="D29" i="4"/>
  <c r="I29" i="4" s="1"/>
  <c r="D40" i="4"/>
  <c r="I40" i="4" s="1"/>
  <c r="D27" i="4"/>
  <c r="I27" i="4" s="1"/>
  <c r="D10" i="4"/>
  <c r="I10" i="4" s="1"/>
  <c r="D20" i="4"/>
  <c r="I20" i="4" s="1"/>
  <c r="D30" i="4"/>
  <c r="I30" i="4" s="1"/>
  <c r="D12" i="4"/>
  <c r="I12" i="4" s="1"/>
  <c r="D36" i="4"/>
  <c r="I36" i="4" s="1"/>
  <c r="D22" i="4"/>
  <c r="I22" i="4" s="1"/>
  <c r="D55" i="4"/>
  <c r="I55" i="4" s="1"/>
  <c r="D31" i="4"/>
  <c r="I31" i="4" s="1"/>
  <c r="D34" i="4"/>
  <c r="I34" i="4" s="1"/>
  <c r="D42" i="4"/>
  <c r="I42" i="4" s="1"/>
  <c r="D45" i="4"/>
  <c r="I45" i="4" s="1"/>
  <c r="D5" i="4"/>
  <c r="I5" i="4" s="1"/>
  <c r="D53" i="4"/>
  <c r="I53" i="4" s="1"/>
  <c r="D35" i="4"/>
  <c r="I35" i="4" s="1"/>
  <c r="D51" i="4"/>
  <c r="I51" i="4" s="1"/>
  <c r="D39" i="4"/>
  <c r="I39" i="4" s="1"/>
  <c r="D7" i="4"/>
  <c r="I7" i="4" s="1"/>
  <c r="D63" i="4"/>
  <c r="I63" i="4" s="1"/>
  <c r="D24" i="4"/>
  <c r="I24" i="4" s="1"/>
  <c r="D72" i="4"/>
  <c r="I72" i="4" s="1"/>
  <c r="D18" i="4"/>
  <c r="I18" i="4" s="1"/>
  <c r="D37" i="4"/>
  <c r="I37" i="4" s="1"/>
  <c r="D11" i="4"/>
  <c r="I11" i="4" s="1"/>
  <c r="D46" i="4"/>
  <c r="I46" i="4" s="1"/>
  <c r="D61" i="4"/>
  <c r="I61" i="4" s="1"/>
  <c r="D41" i="4"/>
  <c r="I41" i="4" s="1"/>
  <c r="D50" i="4"/>
  <c r="I50" i="4" s="1"/>
  <c r="D64" i="4"/>
  <c r="I64" i="4" s="1"/>
  <c r="D32" i="4"/>
  <c r="I32" i="4" s="1"/>
  <c r="D62" i="4"/>
  <c r="I62" i="4" s="1"/>
  <c r="D21" i="4"/>
  <c r="I21" i="4" s="1"/>
  <c r="D74" i="4"/>
  <c r="I74" i="4" s="1"/>
  <c r="D59" i="4"/>
  <c r="I59" i="4" s="1"/>
  <c r="D57" i="4"/>
  <c r="I57" i="4" s="1"/>
  <c r="D16" i="4"/>
  <c r="I16" i="4" s="1"/>
  <c r="D60" i="4"/>
  <c r="I60" i="4" s="1"/>
  <c r="D13" i="4"/>
  <c r="I13" i="4" s="1"/>
  <c r="D75" i="4"/>
  <c r="I75" i="4" s="1"/>
  <c r="D58" i="4"/>
  <c r="I58" i="4" s="1"/>
  <c r="D33" i="4"/>
  <c r="I33" i="4" s="1"/>
  <c r="D47" i="4"/>
  <c r="I47" i="4" s="1"/>
  <c r="D71" i="4"/>
  <c r="I71" i="4" s="1"/>
  <c r="D68" i="4"/>
  <c r="I68" i="4" s="1"/>
  <c r="D48" i="4"/>
  <c r="I48" i="4" s="1"/>
  <c r="D69" i="4"/>
  <c r="I69" i="4" s="1"/>
  <c r="D23" i="4"/>
  <c r="I23" i="4" s="1"/>
  <c r="D67" i="4"/>
  <c r="I67" i="4" s="1"/>
  <c r="D54" i="4"/>
  <c r="I54" i="4" s="1"/>
  <c r="D17" i="4"/>
  <c r="I17" i="4" s="1"/>
  <c r="D26" i="4"/>
  <c r="I26" i="4" s="1"/>
  <c r="D73" i="4"/>
  <c r="I73" i="4" s="1"/>
  <c r="D56" i="4"/>
  <c r="I56" i="4" s="1"/>
  <c r="D9" i="4"/>
  <c r="I9" i="4" s="1"/>
  <c r="D70" i="4"/>
  <c r="I70" i="4" s="1"/>
  <c r="D38" i="4"/>
  <c r="I38" i="4" s="1"/>
  <c r="D76" i="4"/>
  <c r="I76" i="4" s="1"/>
  <c r="D6" i="4"/>
  <c r="I6" i="4" s="1"/>
  <c r="E5" i="3"/>
  <c r="J5" i="3" s="1"/>
</calcChain>
</file>

<file path=xl/sharedStrings.xml><?xml version="1.0" encoding="utf-8"?>
<sst xmlns="http://schemas.openxmlformats.org/spreadsheetml/2006/main" count="167" uniqueCount="91">
  <si>
    <t>Наименование ОО</t>
  </si>
  <si>
    <t>КОД ОО</t>
  </si>
  <si>
    <t>Количество участников</t>
  </si>
  <si>
    <t>СВОД (24.05. и 25.05)+(08.06.2021 Резевный день+30.06)</t>
  </si>
  <si>
    <t>30.06</t>
  </si>
  <si>
    <t>08.06.</t>
  </si>
  <si>
    <t>24.05.</t>
  </si>
  <si>
    <t>25.05.</t>
  </si>
  <si>
    <t>МАОУ "Математический лицей"</t>
  </si>
  <si>
    <t>МАОУ "МПЛ"</t>
  </si>
  <si>
    <t>МАОУ «Военно-морской лицей»</t>
  </si>
  <si>
    <t>МАОУ "Политехнический лицей"</t>
  </si>
  <si>
    <t>МБОУ лицей "РИТМ"</t>
  </si>
  <si>
    <t>МАОУ "Лицей инновационных технологий"</t>
  </si>
  <si>
    <t>МАОУ "Лицей "Ступени""</t>
  </si>
  <si>
    <t>МБОУ лицей "Вектор"</t>
  </si>
  <si>
    <t>МАОУ "Экономическая гимназия"</t>
  </si>
  <si>
    <t>МБОУ гимназия №1</t>
  </si>
  <si>
    <t>МАОУ "Гимназия № 3"</t>
  </si>
  <si>
    <t>МАОУ гимназия №4</t>
  </si>
  <si>
    <t>МБОУ гимназия № 5</t>
  </si>
  <si>
    <t>МАОУ гимназия № 6</t>
  </si>
  <si>
    <t>МБОУ гимназия № 7</t>
  </si>
  <si>
    <t>МБОУ гимназия № 8</t>
  </si>
  <si>
    <t>МАОУ СОШ №1</t>
  </si>
  <si>
    <t>МАОУ лицей "Звёздный"</t>
  </si>
  <si>
    <t>МБОУ СОШ № 6</t>
  </si>
  <si>
    <t>МАОУ «СШ «Успех»</t>
  </si>
  <si>
    <t>МБОУ СОШ № 9</t>
  </si>
  <si>
    <t>МАОУ "СШ № 10"</t>
  </si>
  <si>
    <t>МБОУ "Правовой лицей им.С.Николенко"</t>
  </si>
  <si>
    <t>МБОУ СОШ №12</t>
  </si>
  <si>
    <t>МАОУ «СШ № 13»</t>
  </si>
  <si>
    <t>МБОУ СОШ № 16</t>
  </si>
  <si>
    <t>МБОУ  кадетская школа №1 имени Ф.Ф.Ушакова</t>
  </si>
  <si>
    <t>МАОУ "СШ № 19"</t>
  </si>
  <si>
    <t>МБОУ "СШ№23"</t>
  </si>
  <si>
    <t>МБОУ СОШ№24</t>
  </si>
  <si>
    <t>МАОУ "СШ №26"</t>
  </si>
  <si>
    <t>МАОУ СШ № 27</t>
  </si>
  <si>
    <t>МБОУ СОШ №29</t>
  </si>
  <si>
    <t>МБОУ СОШ № 30</t>
  </si>
  <si>
    <t>МБОУ СОШ №32</t>
  </si>
  <si>
    <t>МАОУ "СШ № 33"</t>
  </si>
  <si>
    <t>МАОУ "СШ № 35"</t>
  </si>
  <si>
    <t>МАОУ "Академический лицей"</t>
  </si>
  <si>
    <t>МБОУ СОШ № 38</t>
  </si>
  <si>
    <t>МБОУ СОШ № 39</t>
  </si>
  <si>
    <t>МАОУ "СШ № 40" им. Г.К.Жукова</t>
  </si>
  <si>
    <t>МБОУ СОШ № 43</t>
  </si>
  <si>
    <t>МБОУ СОШ № 44</t>
  </si>
  <si>
    <t>МБОУ СОШ № 46</t>
  </si>
  <si>
    <t>МАОУ «СШ № 47»</t>
  </si>
  <si>
    <t>МБОУ «СШ № 49 имени героев-даманцев»</t>
  </si>
  <si>
    <t>МАОУ "СШ № 51"</t>
  </si>
  <si>
    <t>МБОУ СОШ № 52</t>
  </si>
  <si>
    <t>МБОУСОШ №56</t>
  </si>
  <si>
    <t>МБОУ СОШ № 58</t>
  </si>
  <si>
    <t>МБОУ СОШ № 62</t>
  </si>
  <si>
    <t>МБОУ СОШ № 63</t>
  </si>
  <si>
    <t>МАОУ СШ №3</t>
  </si>
  <si>
    <t>МАОУ "СШ № 66"</t>
  </si>
  <si>
    <t>МБОУ СОШ № 67</t>
  </si>
  <si>
    <t>МБОУ СОШ №68</t>
  </si>
  <si>
    <t>МБОУ СОШ № 70</t>
  </si>
  <si>
    <t>МБОУ СОШ № 72</t>
  </si>
  <si>
    <t>МБОУ "СШ № 76 имени А.А.Есягина"</t>
  </si>
  <si>
    <t>МАОУ СОШ № 77</t>
  </si>
  <si>
    <t>МБОУ СОШ №15</t>
  </si>
  <si>
    <t xml:space="preserve">МАОУ «СШ с УИОП № 80» </t>
  </si>
  <si>
    <t>МБОУ "СШ № 83"</t>
  </si>
  <si>
    <t>МБОУ СОШ № 85</t>
  </si>
  <si>
    <t>МБОУ СОШ № 87</t>
  </si>
  <si>
    <t>МБОУ СОШ № 1 п. Березовка</t>
  </si>
  <si>
    <t>МБОУ СОШ № 2 п. Березовка</t>
  </si>
  <si>
    <t>МБОУ СОШ № 38 (вечер)</t>
  </si>
  <si>
    <t>МБОУ СОШ №56 (вечер)</t>
  </si>
  <si>
    <t>ЧОУ СОШ "Алые паруса"</t>
  </si>
  <si>
    <t>ЧОУ СШ "Азимут"</t>
  </si>
  <si>
    <t>ЧОУ "ШКОЛА "ТАЛАНТ"</t>
  </si>
  <si>
    <t>ЧОУ  "Ор Авнер"</t>
  </si>
  <si>
    <t>СВОД</t>
  </si>
  <si>
    <t>27.05.</t>
  </si>
  <si>
    <t>28.05.</t>
  </si>
  <si>
    <t>16.06</t>
  </si>
  <si>
    <t>02.07</t>
  </si>
  <si>
    <t>14,07</t>
  </si>
  <si>
    <t>Город Хабаровск</t>
  </si>
  <si>
    <t>Среднетестовый балл</t>
  </si>
  <si>
    <t>Русский язык</t>
  </si>
  <si>
    <t>Математика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</si>
</sst>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25">
    <xf numFmtId="0" fontId="0" fillId="0" borderId="0" xfId="0"/>
    <xf numFmtId="0" fontId="3" fillId="0" borderId="0" xfId="1"/>
    <xf numFmtId="0" fontId="4" fillId="0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0" borderId="1" xfId="1" applyBorder="1"/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/>
    <xf numFmtId="0" fontId="6" fillId="0" borderId="1" xfId="1" applyFont="1" applyFill="1" applyBorder="1" applyAlignment="1">
      <alignment vertical="center" wrapText="1"/>
    </xf>
    <xf numFmtId="0" fontId="7" fillId="0" borderId="1" xfId="1" applyFont="1" applyBorder="1"/>
    <xf numFmtId="0" fontId="4" fillId="0" borderId="1" xfId="1" applyFont="1" applyBorder="1" applyAlignment="1">
      <alignment horizontal="justify" vertical="center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/>
    </xf>
    <xf numFmtId="0" fontId="4" fillId="4" borderId="1" xfId="1" applyFont="1" applyFill="1" applyBorder="1"/>
    <xf numFmtId="0" fontId="5" fillId="3" borderId="1" xfId="1" applyFont="1" applyFill="1" applyBorder="1" applyAlignment="1">
      <alignment wrapText="1"/>
    </xf>
    <xf numFmtId="0" fontId="3" fillId="2" borderId="1" xfId="1" applyFill="1" applyBorder="1"/>
    <xf numFmtId="0" fontId="5" fillId="0" borderId="1" xfId="1" applyFont="1" applyFill="1" applyBorder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5" fillId="0" borderId="6" xfId="1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4" xfId="1" applyFont="1" applyBorder="1" applyAlignment="1">
      <alignment wrapText="1"/>
    </xf>
    <xf numFmtId="0" fontId="4" fillId="0" borderId="14" xfId="1" applyFont="1" applyFill="1" applyBorder="1" applyAlignment="1">
      <alignment horizontal="left" vertical="center" wrapText="1"/>
    </xf>
    <xf numFmtId="0" fontId="4" fillId="0" borderId="14" xfId="1" applyFont="1" applyBorder="1" applyAlignment="1">
      <alignment horizontal="left" vertical="center"/>
    </xf>
    <xf numFmtId="0" fontId="5" fillId="0" borderId="14" xfId="0" applyFont="1" applyBorder="1" applyAlignment="1">
      <alignment wrapText="1"/>
    </xf>
    <xf numFmtId="0" fontId="4" fillId="4" borderId="14" xfId="1" applyFont="1" applyFill="1" applyBorder="1"/>
    <xf numFmtId="0" fontId="4" fillId="0" borderId="14" xfId="1" applyFont="1" applyBorder="1"/>
    <xf numFmtId="0" fontId="5" fillId="3" borderId="13" xfId="1" applyFont="1" applyFill="1" applyBorder="1" applyAlignment="1">
      <alignment wrapText="1"/>
    </xf>
    <xf numFmtId="0" fontId="4" fillId="0" borderId="14" xfId="1" applyFont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4" xfId="1" applyFont="1" applyBorder="1" applyAlignment="1">
      <alignment horizontal="left" vertical="center" wrapText="1"/>
    </xf>
    <xf numFmtId="0" fontId="4" fillId="0" borderId="14" xfId="1" applyFont="1" applyBorder="1" applyAlignment="1">
      <alignment vertical="center"/>
    </xf>
    <xf numFmtId="0" fontId="4" fillId="0" borderId="14" xfId="1" applyFont="1" applyBorder="1" applyAlignment="1">
      <alignment horizontal="justify" vertical="center"/>
    </xf>
    <xf numFmtId="0" fontId="7" fillId="0" borderId="14" xfId="1" applyFont="1" applyBorder="1"/>
    <xf numFmtId="0" fontId="6" fillId="0" borderId="14" xfId="1" applyFont="1" applyFill="1" applyBorder="1" applyAlignment="1">
      <alignment vertical="center" wrapText="1"/>
    </xf>
    <xf numFmtId="0" fontId="3" fillId="0" borderId="1" xfId="1" applyBorder="1" applyAlignment="1">
      <alignment horizontal="center" vertical="center"/>
    </xf>
    <xf numFmtId="2" fontId="3" fillId="0" borderId="1" xfId="1" applyNumberForma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4" xfId="1" applyBorder="1"/>
    <xf numFmtId="2" fontId="3" fillId="0" borderId="4" xfId="1" applyNumberForma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3" fillId="2" borderId="1" xfId="1" applyNumberForma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5" fillId="0" borderId="4" xfId="1" applyFont="1" applyBorder="1" applyAlignment="1">
      <alignment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0" xfId="1" applyBorder="1"/>
    <xf numFmtId="0" fontId="3" fillId="0" borderId="24" xfId="1" applyBorder="1" applyAlignment="1">
      <alignment horizontal="center" vertical="center"/>
    </xf>
    <xf numFmtId="0" fontId="3" fillId="0" borderId="28" xfId="1" applyBorder="1" applyAlignment="1">
      <alignment horizontal="center" vertical="center"/>
    </xf>
    <xf numFmtId="0" fontId="3" fillId="0" borderId="15" xfId="1" applyBorder="1" applyAlignment="1">
      <alignment horizontal="center" vertical="center"/>
    </xf>
    <xf numFmtId="0" fontId="5" fillId="3" borderId="29" xfId="1" applyFont="1" applyFill="1" applyBorder="1" applyAlignment="1">
      <alignment wrapText="1"/>
    </xf>
    <xf numFmtId="0" fontId="5" fillId="0" borderId="30" xfId="0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3" fillId="0" borderId="15" xfId="1" applyBorder="1"/>
    <xf numFmtId="0" fontId="4" fillId="2" borderId="15" xfId="1" applyFont="1" applyFill="1" applyBorder="1" applyAlignment="1">
      <alignment horizontal="center" vertical="center" wrapText="1"/>
    </xf>
    <xf numFmtId="2" fontId="3" fillId="0" borderId="15" xfId="1" applyNumberFormat="1" applyBorder="1" applyAlignment="1">
      <alignment horizontal="center" vertical="center"/>
    </xf>
    <xf numFmtId="0" fontId="3" fillId="0" borderId="32" xfId="1" applyBorder="1" applyAlignment="1">
      <alignment horizontal="center" vertical="center"/>
    </xf>
    <xf numFmtId="0" fontId="3" fillId="0" borderId="18" xfId="1" applyBorder="1"/>
    <xf numFmtId="0" fontId="5" fillId="3" borderId="15" xfId="1" applyFont="1" applyFill="1" applyBorder="1" applyAlignment="1">
      <alignment wrapText="1"/>
    </xf>
    <xf numFmtId="0" fontId="5" fillId="3" borderId="33" xfId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49" fontId="3" fillId="0" borderId="19" xfId="1" applyNumberFormat="1" applyBorder="1" applyAlignment="1">
      <alignment horizontal="center" vertical="center"/>
    </xf>
    <xf numFmtId="0" fontId="1" fillId="0" borderId="18" xfId="1" applyFont="1" applyBorder="1"/>
    <xf numFmtId="0" fontId="3" fillId="0" borderId="19" xfId="1" applyBorder="1" applyAlignment="1">
      <alignment horizontal="center" vertical="center"/>
    </xf>
    <xf numFmtId="0" fontId="3" fillId="0" borderId="10" xfId="1" applyBorder="1"/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3" fillId="0" borderId="3" xfId="1" applyBorder="1" applyAlignment="1">
      <alignment horizontal="center"/>
    </xf>
    <xf numFmtId="0" fontId="3" fillId="0" borderId="5" xfId="1" applyBorder="1" applyAlignment="1">
      <alignment horizontal="center"/>
    </xf>
    <xf numFmtId="0" fontId="3" fillId="0" borderId="6" xfId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3" fillId="0" borderId="1" xfId="1" applyBorder="1" applyAlignment="1">
      <alignment horizont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3" fillId="2" borderId="3" xfId="1" applyFill="1" applyBorder="1" applyAlignment="1">
      <alignment horizontal="center"/>
    </xf>
    <xf numFmtId="0" fontId="3" fillId="2" borderId="5" xfId="1" applyFill="1" applyBorder="1" applyAlignment="1">
      <alignment horizontal="center"/>
    </xf>
    <xf numFmtId="49" fontId="3" fillId="2" borderId="4" xfId="1" applyNumberFormat="1" applyFill="1" applyBorder="1" applyAlignment="1">
      <alignment horizontal="center"/>
    </xf>
    <xf numFmtId="49" fontId="3" fillId="2" borderId="1" xfId="1" applyNumberFormat="1" applyFill="1" applyBorder="1" applyAlignment="1">
      <alignment horizontal="center"/>
    </xf>
    <xf numFmtId="0" fontId="3" fillId="0" borderId="4" xfId="1" applyBorder="1" applyAlignment="1">
      <alignment horizontal="center"/>
    </xf>
    <xf numFmtId="0" fontId="3" fillId="0" borderId="1" xfId="1" applyBorder="1" applyAlignment="1">
      <alignment horizontal="center"/>
    </xf>
    <xf numFmtId="49" fontId="3" fillId="0" borderId="21" xfId="1" applyNumberFormat="1" applyBorder="1" applyAlignment="1">
      <alignment horizontal="center"/>
    </xf>
    <xf numFmtId="49" fontId="3" fillId="0" borderId="25" xfId="1" applyNumberFormat="1" applyBorder="1" applyAlignment="1">
      <alignment horizontal="center"/>
    </xf>
    <xf numFmtId="0" fontId="1" fillId="0" borderId="17" xfId="1" applyFont="1" applyBorder="1" applyAlignment="1">
      <alignment horizontal="center"/>
    </xf>
    <xf numFmtId="0" fontId="3" fillId="0" borderId="18" xfId="1" applyBorder="1" applyAlignment="1">
      <alignment horizontal="center"/>
    </xf>
    <xf numFmtId="0" fontId="4" fillId="0" borderId="21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3" fillId="2" borderId="23" xfId="1" applyFill="1" applyBorder="1" applyAlignment="1">
      <alignment horizontal="center"/>
    </xf>
    <xf numFmtId="0" fontId="3" fillId="2" borderId="27" xfId="1" applyFill="1" applyBorder="1" applyAlignment="1">
      <alignment horizontal="center"/>
    </xf>
    <xf numFmtId="0" fontId="3" fillId="0" borderId="23" xfId="1" applyBorder="1" applyAlignment="1">
      <alignment horizontal="center"/>
    </xf>
    <xf numFmtId="0" fontId="3" fillId="0" borderId="27" xfId="1" applyBorder="1" applyAlignment="1">
      <alignment horizontal="center"/>
    </xf>
    <xf numFmtId="0" fontId="3" fillId="0" borderId="21" xfId="1" applyBorder="1" applyAlignment="1">
      <alignment horizontal="center"/>
    </xf>
    <xf numFmtId="0" fontId="3" fillId="0" borderId="25" xfId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topLeftCell="A46" zoomScale="80" zoomScaleNormal="80" workbookViewId="0">
      <selection activeCell="P58" sqref="P58"/>
    </sheetView>
  </sheetViews>
  <sheetFormatPr defaultRowHeight="15" x14ac:dyDescent="0.25"/>
  <cols>
    <col min="1" max="1" width="3.42578125" style="55" bestFit="1" customWidth="1"/>
    <col min="2" max="2" width="50.85546875" style="1" customWidth="1"/>
    <col min="3" max="3" width="17.5703125" style="1" customWidth="1"/>
    <col min="4" max="4" width="17.5703125" style="1" hidden="1" customWidth="1"/>
    <col min="5" max="5" width="17.7109375" style="1" hidden="1" customWidth="1"/>
    <col min="6" max="6" width="14.5703125" style="1" hidden="1" customWidth="1"/>
    <col min="7" max="8" width="17.5703125" style="1" hidden="1" customWidth="1"/>
    <col min="9" max="9" width="10.85546875" style="1" bestFit="1" customWidth="1"/>
    <col min="10" max="10" width="5.5703125" style="1" customWidth="1"/>
    <col min="11" max="16384" width="9.140625" style="1"/>
  </cols>
  <sheetData>
    <row r="1" spans="1:9" ht="19.5" thickBot="1" x14ac:dyDescent="0.3">
      <c r="A1" s="93" t="s">
        <v>89</v>
      </c>
      <c r="B1" s="94"/>
      <c r="C1" s="94"/>
      <c r="D1" s="94"/>
      <c r="E1" s="94"/>
      <c r="F1" s="94"/>
      <c r="G1" s="94"/>
      <c r="H1" s="94"/>
      <c r="I1" s="95"/>
    </row>
    <row r="2" spans="1:9" ht="18.75" customHeight="1" x14ac:dyDescent="0.25">
      <c r="A2" s="70"/>
      <c r="B2" s="101" t="s">
        <v>0</v>
      </c>
      <c r="C2" s="103" t="s">
        <v>2</v>
      </c>
      <c r="D2" s="105" t="s">
        <v>3</v>
      </c>
      <c r="E2" s="96" t="s">
        <v>6</v>
      </c>
      <c r="F2" s="97" t="s">
        <v>7</v>
      </c>
      <c r="G2" s="107" t="s">
        <v>4</v>
      </c>
      <c r="H2" s="109" t="s">
        <v>5</v>
      </c>
      <c r="I2" s="99" t="s">
        <v>88</v>
      </c>
    </row>
    <row r="3" spans="1:9" ht="33" customHeight="1" x14ac:dyDescent="0.25">
      <c r="B3" s="102"/>
      <c r="C3" s="104"/>
      <c r="D3" s="106"/>
      <c r="E3" s="97"/>
      <c r="F3" s="98"/>
      <c r="G3" s="108"/>
      <c r="H3" s="110"/>
      <c r="I3" s="100"/>
    </row>
    <row r="4" spans="1:9" ht="37.5" x14ac:dyDescent="0.3">
      <c r="A4" s="55">
        <v>1</v>
      </c>
      <c r="B4" s="41" t="s">
        <v>13</v>
      </c>
      <c r="C4" s="27">
        <v>80</v>
      </c>
      <c r="D4" s="3">
        <f t="shared" ref="D4:D14" si="0">SUM(E4:H4)</f>
        <v>2321</v>
      </c>
      <c r="E4" s="5">
        <v>2321</v>
      </c>
      <c r="F4" s="5"/>
      <c r="G4" s="4"/>
      <c r="H4" s="58"/>
      <c r="I4" s="59">
        <f t="shared" ref="I4:I14" si="1">(D4)/C4</f>
        <v>29.012499999999999</v>
      </c>
    </row>
    <row r="5" spans="1:9" ht="18.75" x14ac:dyDescent="0.3">
      <c r="A5" s="55">
        <v>2</v>
      </c>
      <c r="B5" s="41" t="s">
        <v>31</v>
      </c>
      <c r="C5" s="21">
        <v>71</v>
      </c>
      <c r="D5" s="3">
        <f t="shared" si="0"/>
        <v>2046</v>
      </c>
      <c r="E5" s="5">
        <v>2023</v>
      </c>
      <c r="F5" s="5"/>
      <c r="G5" s="3"/>
      <c r="H5" s="5">
        <v>23</v>
      </c>
      <c r="I5" s="56">
        <f t="shared" si="1"/>
        <v>28.816901408450704</v>
      </c>
    </row>
    <row r="6" spans="1:9" ht="18.75" x14ac:dyDescent="0.25">
      <c r="A6" s="55">
        <v>3</v>
      </c>
      <c r="B6" s="42" t="s">
        <v>8</v>
      </c>
      <c r="C6" s="23">
        <v>94</v>
      </c>
      <c r="D6" s="3">
        <f t="shared" si="0"/>
        <v>2701</v>
      </c>
      <c r="E6" s="5">
        <v>2670</v>
      </c>
      <c r="F6" s="5"/>
      <c r="G6" s="3"/>
      <c r="H6" s="5">
        <v>31</v>
      </c>
      <c r="I6" s="56">
        <f t="shared" si="1"/>
        <v>28.73404255319149</v>
      </c>
    </row>
    <row r="7" spans="1:9" ht="18.75" x14ac:dyDescent="0.25">
      <c r="A7" s="55">
        <v>4</v>
      </c>
      <c r="B7" s="42" t="s">
        <v>36</v>
      </c>
      <c r="C7" s="23">
        <v>63</v>
      </c>
      <c r="D7" s="3">
        <f t="shared" si="0"/>
        <v>1781</v>
      </c>
      <c r="E7" s="5">
        <v>1739</v>
      </c>
      <c r="F7" s="5"/>
      <c r="G7" s="3"/>
      <c r="H7" s="5">
        <v>42</v>
      </c>
      <c r="I7" s="56">
        <f t="shared" si="1"/>
        <v>28.269841269841269</v>
      </c>
    </row>
    <row r="8" spans="1:9" ht="18.75" x14ac:dyDescent="0.25">
      <c r="A8" s="55">
        <v>5</v>
      </c>
      <c r="B8" s="43" t="s">
        <v>14</v>
      </c>
      <c r="C8" s="22">
        <v>93</v>
      </c>
      <c r="D8" s="3">
        <f t="shared" si="0"/>
        <v>2616</v>
      </c>
      <c r="E8" s="5">
        <v>2587</v>
      </c>
      <c r="F8" s="5"/>
      <c r="G8" s="3"/>
      <c r="H8" s="5">
        <v>29</v>
      </c>
      <c r="I8" s="56">
        <f t="shared" si="1"/>
        <v>28.129032258064516</v>
      </c>
    </row>
    <row r="9" spans="1:9" ht="18.75" x14ac:dyDescent="0.25">
      <c r="A9" s="55">
        <v>6</v>
      </c>
      <c r="B9" s="43" t="s">
        <v>72</v>
      </c>
      <c r="C9" s="22">
        <v>99</v>
      </c>
      <c r="D9" s="3">
        <f t="shared" si="0"/>
        <v>2779</v>
      </c>
      <c r="E9" s="5">
        <v>2779</v>
      </c>
      <c r="F9" s="5"/>
      <c r="G9" s="3"/>
      <c r="H9" s="5"/>
      <c r="I9" s="56">
        <f t="shared" si="1"/>
        <v>28.070707070707069</v>
      </c>
    </row>
    <row r="10" spans="1:9" ht="18.75" x14ac:dyDescent="0.3">
      <c r="A10" s="55">
        <v>7</v>
      </c>
      <c r="B10" s="41" t="s">
        <v>20</v>
      </c>
      <c r="C10" s="22">
        <v>46</v>
      </c>
      <c r="D10" s="3">
        <f t="shared" si="0"/>
        <v>1266</v>
      </c>
      <c r="E10" s="5">
        <v>1266</v>
      </c>
      <c r="F10" s="5"/>
      <c r="G10" s="3"/>
      <c r="H10" s="5"/>
      <c r="I10" s="56">
        <f t="shared" si="1"/>
        <v>27.521739130434781</v>
      </c>
    </row>
    <row r="11" spans="1:9" ht="18.75" x14ac:dyDescent="0.3">
      <c r="A11" s="55">
        <v>8</v>
      </c>
      <c r="B11" s="41" t="s">
        <v>42</v>
      </c>
      <c r="C11" s="21">
        <v>84</v>
      </c>
      <c r="D11" s="3">
        <f t="shared" si="0"/>
        <v>2300</v>
      </c>
      <c r="E11" s="5">
        <v>2249</v>
      </c>
      <c r="F11" s="5"/>
      <c r="G11" s="3"/>
      <c r="H11" s="5">
        <v>51</v>
      </c>
      <c r="I11" s="56">
        <f t="shared" si="1"/>
        <v>27.38095238095238</v>
      </c>
    </row>
    <row r="12" spans="1:9" ht="18.75" x14ac:dyDescent="0.3">
      <c r="A12" s="55">
        <v>9</v>
      </c>
      <c r="B12" s="41" t="s">
        <v>23</v>
      </c>
      <c r="C12" s="22">
        <v>104</v>
      </c>
      <c r="D12" s="3">
        <f t="shared" si="0"/>
        <v>2813</v>
      </c>
      <c r="E12" s="5">
        <v>1342</v>
      </c>
      <c r="F12" s="5">
        <v>1298</v>
      </c>
      <c r="G12" s="3"/>
      <c r="H12" s="5">
        <v>173</v>
      </c>
      <c r="I12" s="56">
        <f t="shared" si="1"/>
        <v>27.048076923076923</v>
      </c>
    </row>
    <row r="13" spans="1:9" ht="18.75" x14ac:dyDescent="0.25">
      <c r="A13" s="55">
        <v>10</v>
      </c>
      <c r="B13" s="42" t="s">
        <v>56</v>
      </c>
      <c r="C13" s="23">
        <v>51</v>
      </c>
      <c r="D13" s="3">
        <f t="shared" si="0"/>
        <v>1369</v>
      </c>
      <c r="E13" s="5">
        <v>1332</v>
      </c>
      <c r="F13" s="5"/>
      <c r="G13" s="3"/>
      <c r="H13" s="5">
        <v>37</v>
      </c>
      <c r="I13" s="56">
        <f t="shared" si="1"/>
        <v>26.843137254901961</v>
      </c>
    </row>
    <row r="14" spans="1:9" ht="18.75" x14ac:dyDescent="0.3">
      <c r="A14" s="55">
        <v>11</v>
      </c>
      <c r="B14" s="41" t="s">
        <v>11</v>
      </c>
      <c r="C14" s="21">
        <v>84</v>
      </c>
      <c r="D14" s="3">
        <f t="shared" si="0"/>
        <v>2251</v>
      </c>
      <c r="E14" s="5">
        <v>2164</v>
      </c>
      <c r="F14" s="5"/>
      <c r="G14" s="3"/>
      <c r="H14" s="5">
        <v>87</v>
      </c>
      <c r="I14" s="56">
        <f t="shared" si="1"/>
        <v>26.797619047619047</v>
      </c>
    </row>
    <row r="15" spans="1:9" ht="18.75" x14ac:dyDescent="0.3">
      <c r="A15" s="55">
        <v>12</v>
      </c>
      <c r="B15" s="44" t="s">
        <v>79</v>
      </c>
      <c r="C15" s="21">
        <v>10</v>
      </c>
      <c r="D15" s="34">
        <v>264</v>
      </c>
      <c r="E15" s="5"/>
      <c r="F15" s="5"/>
      <c r="G15" s="5"/>
      <c r="H15" s="5"/>
      <c r="I15" s="57">
        <f>264/C15</f>
        <v>26.4</v>
      </c>
    </row>
    <row r="16" spans="1:9" ht="18.75" x14ac:dyDescent="0.3">
      <c r="A16" s="55">
        <v>13</v>
      </c>
      <c r="B16" s="41" t="s">
        <v>54</v>
      </c>
      <c r="C16" s="21">
        <v>42</v>
      </c>
      <c r="D16" s="3">
        <f t="shared" ref="D16:D27" si="2">SUM(E16:H16)</f>
        <v>1106</v>
      </c>
      <c r="E16" s="5">
        <v>1106</v>
      </c>
      <c r="F16" s="5"/>
      <c r="G16" s="3"/>
      <c r="H16" s="5"/>
      <c r="I16" s="56">
        <f t="shared" ref="I16:I27" si="3">(D16)/C16</f>
        <v>26.333333333333332</v>
      </c>
    </row>
    <row r="17" spans="1:9" ht="18.75" x14ac:dyDescent="0.3">
      <c r="A17" s="55">
        <v>14</v>
      </c>
      <c r="B17" s="45" t="s">
        <v>68</v>
      </c>
      <c r="C17" s="22">
        <v>60</v>
      </c>
      <c r="D17" s="3">
        <f t="shared" si="2"/>
        <v>1569</v>
      </c>
      <c r="E17" s="5">
        <v>1520</v>
      </c>
      <c r="F17" s="5"/>
      <c r="G17" s="3"/>
      <c r="H17" s="5">
        <v>49</v>
      </c>
      <c r="I17" s="56">
        <f t="shared" si="3"/>
        <v>26.15</v>
      </c>
    </row>
    <row r="18" spans="1:9" ht="18.75" x14ac:dyDescent="0.3">
      <c r="A18" s="55">
        <v>15</v>
      </c>
      <c r="B18" s="41" t="s">
        <v>40</v>
      </c>
      <c r="C18" s="21">
        <v>84</v>
      </c>
      <c r="D18" s="3">
        <f t="shared" si="2"/>
        <v>2196</v>
      </c>
      <c r="E18" s="5">
        <v>2150</v>
      </c>
      <c r="F18" s="5"/>
      <c r="G18" s="3"/>
      <c r="H18" s="5">
        <v>46</v>
      </c>
      <c r="I18" s="56">
        <f t="shared" si="3"/>
        <v>26.142857142857142</v>
      </c>
    </row>
    <row r="19" spans="1:9" ht="18.75" x14ac:dyDescent="0.3">
      <c r="A19" s="55">
        <v>16</v>
      </c>
      <c r="B19" s="41" t="s">
        <v>12</v>
      </c>
      <c r="C19" s="21">
        <v>75</v>
      </c>
      <c r="D19" s="3">
        <f t="shared" si="2"/>
        <v>1959</v>
      </c>
      <c r="E19" s="5">
        <v>1959</v>
      </c>
      <c r="F19" s="5"/>
      <c r="G19" s="3"/>
      <c r="H19" s="5"/>
      <c r="I19" s="56">
        <f t="shared" si="3"/>
        <v>26.12</v>
      </c>
    </row>
    <row r="20" spans="1:9" ht="18.75" x14ac:dyDescent="0.3">
      <c r="A20" s="55">
        <v>17</v>
      </c>
      <c r="B20" s="46" t="s">
        <v>21</v>
      </c>
      <c r="C20" s="21">
        <v>52</v>
      </c>
      <c r="D20" s="3">
        <f t="shared" si="2"/>
        <v>1358</v>
      </c>
      <c r="E20" s="5">
        <v>1333</v>
      </c>
      <c r="F20" s="5"/>
      <c r="G20" s="3"/>
      <c r="H20" s="5">
        <v>25</v>
      </c>
      <c r="I20" s="56">
        <f t="shared" si="3"/>
        <v>26.115384615384617</v>
      </c>
    </row>
    <row r="21" spans="1:9" ht="18.75" x14ac:dyDescent="0.3">
      <c r="A21" s="55">
        <v>18</v>
      </c>
      <c r="B21" s="46" t="s">
        <v>50</v>
      </c>
      <c r="C21" s="22">
        <v>111</v>
      </c>
      <c r="D21" s="3">
        <f t="shared" si="2"/>
        <v>2896</v>
      </c>
      <c r="E21" s="5">
        <v>2876</v>
      </c>
      <c r="F21" s="5"/>
      <c r="G21" s="3"/>
      <c r="H21" s="5">
        <v>20</v>
      </c>
      <c r="I21" s="56">
        <f t="shared" si="3"/>
        <v>26.09009009009009</v>
      </c>
    </row>
    <row r="22" spans="1:9" ht="18.75" x14ac:dyDescent="0.25">
      <c r="A22" s="55">
        <v>19</v>
      </c>
      <c r="B22" s="43" t="s">
        <v>25</v>
      </c>
      <c r="C22" s="21">
        <v>73</v>
      </c>
      <c r="D22" s="3">
        <f t="shared" si="2"/>
        <v>1897</v>
      </c>
      <c r="E22" s="5">
        <v>1897</v>
      </c>
      <c r="F22" s="5"/>
      <c r="G22" s="3"/>
      <c r="H22" s="5"/>
      <c r="I22" s="56">
        <f t="shared" si="3"/>
        <v>25.986301369863014</v>
      </c>
    </row>
    <row r="23" spans="1:9" ht="18.75" x14ac:dyDescent="0.3">
      <c r="A23" s="55">
        <v>20</v>
      </c>
      <c r="B23" s="46" t="s">
        <v>65</v>
      </c>
      <c r="C23" s="22">
        <v>127</v>
      </c>
      <c r="D23" s="3">
        <f t="shared" si="2"/>
        <v>3299</v>
      </c>
      <c r="E23" s="5">
        <v>3008</v>
      </c>
      <c r="F23" s="5"/>
      <c r="G23" s="3"/>
      <c r="H23" s="5">
        <v>291</v>
      </c>
      <c r="I23" s="56">
        <f t="shared" si="3"/>
        <v>25.976377952755904</v>
      </c>
    </row>
    <row r="24" spans="1:9" ht="18.75" x14ac:dyDescent="0.25">
      <c r="A24" s="55">
        <v>21</v>
      </c>
      <c r="B24" s="42" t="s">
        <v>38</v>
      </c>
      <c r="C24" s="23">
        <v>57</v>
      </c>
      <c r="D24" s="3">
        <f t="shared" si="2"/>
        <v>1477</v>
      </c>
      <c r="E24" s="5">
        <v>1477</v>
      </c>
      <c r="F24" s="5"/>
      <c r="G24" s="3"/>
      <c r="H24" s="5"/>
      <c r="I24" s="56">
        <f t="shared" si="3"/>
        <v>25.912280701754387</v>
      </c>
    </row>
    <row r="25" spans="1:9" ht="18.75" x14ac:dyDescent="0.3">
      <c r="A25" s="55">
        <v>22</v>
      </c>
      <c r="B25" s="41" t="s">
        <v>16</v>
      </c>
      <c r="C25" s="22">
        <v>61</v>
      </c>
      <c r="D25" s="3">
        <f t="shared" si="2"/>
        <v>1574</v>
      </c>
      <c r="E25" s="5">
        <v>1574</v>
      </c>
      <c r="F25" s="5"/>
      <c r="G25" s="3"/>
      <c r="H25" s="5"/>
      <c r="I25" s="56">
        <f t="shared" si="3"/>
        <v>25.803278688524589</v>
      </c>
    </row>
    <row r="26" spans="1:9" ht="18.75" x14ac:dyDescent="0.3">
      <c r="A26" s="55">
        <v>23</v>
      </c>
      <c r="B26" s="41" t="s">
        <v>69</v>
      </c>
      <c r="C26" s="21">
        <v>129</v>
      </c>
      <c r="D26" s="3">
        <f t="shared" si="2"/>
        <v>3328</v>
      </c>
      <c r="E26" s="5">
        <v>3301</v>
      </c>
      <c r="F26" s="5"/>
      <c r="G26" s="3"/>
      <c r="H26" s="5">
        <v>27</v>
      </c>
      <c r="I26" s="56">
        <f t="shared" si="3"/>
        <v>25.7984496124031</v>
      </c>
    </row>
    <row r="27" spans="1:9" ht="18.75" x14ac:dyDescent="0.25">
      <c r="A27" s="55">
        <v>24</v>
      </c>
      <c r="B27" s="43" t="s">
        <v>19</v>
      </c>
      <c r="C27" s="21">
        <v>64</v>
      </c>
      <c r="D27" s="3">
        <f t="shared" si="2"/>
        <v>1648</v>
      </c>
      <c r="E27" s="5">
        <v>1600</v>
      </c>
      <c r="F27" s="5"/>
      <c r="G27" s="3"/>
      <c r="H27" s="5">
        <v>48</v>
      </c>
      <c r="I27" s="56">
        <f t="shared" si="3"/>
        <v>25.75</v>
      </c>
    </row>
    <row r="28" spans="1:9" ht="18.75" x14ac:dyDescent="0.3">
      <c r="A28" s="55">
        <v>25</v>
      </c>
      <c r="B28" s="44" t="s">
        <v>77</v>
      </c>
      <c r="C28" s="21">
        <v>4</v>
      </c>
      <c r="D28" s="34">
        <v>103</v>
      </c>
      <c r="E28" s="5"/>
      <c r="F28" s="5"/>
      <c r="G28" s="5"/>
      <c r="H28" s="5"/>
      <c r="I28" s="57">
        <f>103/C28</f>
        <v>25.75</v>
      </c>
    </row>
    <row r="29" spans="1:9" ht="18.75" x14ac:dyDescent="0.3">
      <c r="A29" s="55">
        <v>26</v>
      </c>
      <c r="B29" s="41" t="s">
        <v>17</v>
      </c>
      <c r="C29" s="21">
        <v>124</v>
      </c>
      <c r="D29" s="3">
        <f t="shared" ref="D29:D43" si="4">SUM(E29:H29)</f>
        <v>3170</v>
      </c>
      <c r="E29" s="5">
        <v>3123</v>
      </c>
      <c r="F29" s="5"/>
      <c r="G29" s="3"/>
      <c r="H29" s="5">
        <v>47</v>
      </c>
      <c r="I29" s="56">
        <f t="shared" ref="I29:I43" si="5">(D29)/C29</f>
        <v>25.56451612903226</v>
      </c>
    </row>
    <row r="30" spans="1:9" ht="18.75" x14ac:dyDescent="0.25">
      <c r="A30" s="55">
        <v>27</v>
      </c>
      <c r="B30" s="43" t="s">
        <v>22</v>
      </c>
      <c r="C30" s="22">
        <v>105</v>
      </c>
      <c r="D30" s="3">
        <f t="shared" si="4"/>
        <v>2684</v>
      </c>
      <c r="E30" s="5">
        <v>2607</v>
      </c>
      <c r="F30" s="5"/>
      <c r="G30" s="3"/>
      <c r="H30" s="5">
        <v>77</v>
      </c>
      <c r="I30" s="56">
        <f t="shared" si="5"/>
        <v>25.561904761904763</v>
      </c>
    </row>
    <row r="31" spans="1:9" ht="18.75" x14ac:dyDescent="0.3">
      <c r="A31" s="55">
        <v>28</v>
      </c>
      <c r="B31" s="46" t="s">
        <v>27</v>
      </c>
      <c r="C31" s="22">
        <v>21</v>
      </c>
      <c r="D31" s="3">
        <f t="shared" si="4"/>
        <v>535</v>
      </c>
      <c r="E31" s="5">
        <v>513</v>
      </c>
      <c r="F31" s="5"/>
      <c r="G31" s="3"/>
      <c r="H31" s="5">
        <v>22</v>
      </c>
      <c r="I31" s="56">
        <f t="shared" si="5"/>
        <v>25.476190476190474</v>
      </c>
    </row>
    <row r="32" spans="1:9" ht="18.75" x14ac:dyDescent="0.3">
      <c r="A32" s="55">
        <v>29</v>
      </c>
      <c r="B32" s="41" t="s">
        <v>48</v>
      </c>
      <c r="C32" s="22">
        <v>75</v>
      </c>
      <c r="D32" s="3">
        <f t="shared" si="4"/>
        <v>1909</v>
      </c>
      <c r="E32" s="5">
        <v>1862</v>
      </c>
      <c r="F32" s="5"/>
      <c r="G32" s="3"/>
      <c r="H32" s="5">
        <v>47</v>
      </c>
      <c r="I32" s="56">
        <f t="shared" si="5"/>
        <v>25.453333333333333</v>
      </c>
    </row>
    <row r="33" spans="1:9" ht="18.75" x14ac:dyDescent="0.3">
      <c r="A33" s="55">
        <v>30</v>
      </c>
      <c r="B33" s="46" t="s">
        <v>59</v>
      </c>
      <c r="C33" s="22">
        <v>117</v>
      </c>
      <c r="D33" s="3">
        <f t="shared" si="4"/>
        <v>2950</v>
      </c>
      <c r="E33" s="5">
        <v>2905</v>
      </c>
      <c r="F33" s="5"/>
      <c r="G33" s="3"/>
      <c r="H33" s="5">
        <v>45</v>
      </c>
      <c r="I33" s="56">
        <f t="shared" si="5"/>
        <v>25.213675213675213</v>
      </c>
    </row>
    <row r="34" spans="1:9" ht="18.75" x14ac:dyDescent="0.3">
      <c r="A34" s="55">
        <v>31</v>
      </c>
      <c r="B34" s="46" t="s">
        <v>28</v>
      </c>
      <c r="C34" s="22">
        <v>41</v>
      </c>
      <c r="D34" s="3">
        <f t="shared" si="4"/>
        <v>1033</v>
      </c>
      <c r="E34" s="5">
        <v>1033</v>
      </c>
      <c r="F34" s="5"/>
      <c r="G34" s="3"/>
      <c r="H34" s="5"/>
      <c r="I34" s="56">
        <f t="shared" si="5"/>
        <v>25.195121951219512</v>
      </c>
    </row>
    <row r="35" spans="1:9" ht="18.75" x14ac:dyDescent="0.25">
      <c r="A35" s="55">
        <v>32</v>
      </c>
      <c r="B35" s="43" t="s">
        <v>33</v>
      </c>
      <c r="C35" s="22">
        <v>34</v>
      </c>
      <c r="D35" s="3">
        <f t="shared" si="4"/>
        <v>855</v>
      </c>
      <c r="E35" s="5">
        <v>855</v>
      </c>
      <c r="F35" s="5"/>
      <c r="G35" s="3"/>
      <c r="H35" s="5"/>
      <c r="I35" s="56">
        <f t="shared" si="5"/>
        <v>25.147058823529413</v>
      </c>
    </row>
    <row r="36" spans="1:9" ht="18.75" x14ac:dyDescent="0.3">
      <c r="A36" s="55">
        <v>33</v>
      </c>
      <c r="B36" s="41" t="s">
        <v>24</v>
      </c>
      <c r="C36" s="21">
        <v>65</v>
      </c>
      <c r="D36" s="3">
        <f t="shared" si="4"/>
        <v>1632</v>
      </c>
      <c r="E36" s="5">
        <v>1609</v>
      </c>
      <c r="F36" s="5"/>
      <c r="G36" s="3"/>
      <c r="H36" s="5">
        <v>23</v>
      </c>
      <c r="I36" s="56">
        <f t="shared" si="5"/>
        <v>25.107692307692307</v>
      </c>
    </row>
    <row r="37" spans="1:9" ht="18.75" x14ac:dyDescent="0.3">
      <c r="A37" s="55">
        <v>34</v>
      </c>
      <c r="B37" s="41" t="s">
        <v>41</v>
      </c>
      <c r="C37" s="21">
        <v>172</v>
      </c>
      <c r="D37" s="3">
        <f t="shared" si="4"/>
        <v>4311</v>
      </c>
      <c r="E37" s="5">
        <v>2131</v>
      </c>
      <c r="F37" s="5">
        <v>2160</v>
      </c>
      <c r="G37" s="3"/>
      <c r="H37" s="5">
        <v>20</v>
      </c>
      <c r="I37" s="56">
        <f t="shared" si="5"/>
        <v>25.063953488372093</v>
      </c>
    </row>
    <row r="38" spans="1:9" ht="18.75" x14ac:dyDescent="0.3">
      <c r="A38" s="55">
        <v>35</v>
      </c>
      <c r="B38" s="41" t="s">
        <v>74</v>
      </c>
      <c r="C38" s="21">
        <v>62</v>
      </c>
      <c r="D38" s="3">
        <f t="shared" si="4"/>
        <v>1546</v>
      </c>
      <c r="E38" s="5">
        <v>1393</v>
      </c>
      <c r="F38" s="5"/>
      <c r="G38" s="3"/>
      <c r="H38" s="5">
        <v>153</v>
      </c>
      <c r="I38" s="56">
        <f t="shared" si="5"/>
        <v>24.93548387096774</v>
      </c>
    </row>
    <row r="39" spans="1:9" ht="18.75" x14ac:dyDescent="0.25">
      <c r="A39" s="55">
        <v>36</v>
      </c>
      <c r="B39" s="42" t="s">
        <v>35</v>
      </c>
      <c r="C39" s="22">
        <v>62</v>
      </c>
      <c r="D39" s="3">
        <f t="shared" si="4"/>
        <v>1545</v>
      </c>
      <c r="E39" s="5">
        <v>1525</v>
      </c>
      <c r="F39" s="5"/>
      <c r="G39" s="3"/>
      <c r="H39" s="5">
        <v>20</v>
      </c>
      <c r="I39" s="56">
        <f t="shared" si="5"/>
        <v>24.919354838709676</v>
      </c>
    </row>
    <row r="40" spans="1:9" ht="18.75" x14ac:dyDescent="0.3">
      <c r="A40" s="55">
        <v>37</v>
      </c>
      <c r="B40" s="41" t="s">
        <v>18</v>
      </c>
      <c r="C40" s="21">
        <v>193</v>
      </c>
      <c r="D40" s="3">
        <f t="shared" si="4"/>
        <v>4785</v>
      </c>
      <c r="E40" s="5">
        <v>4761</v>
      </c>
      <c r="F40" s="5"/>
      <c r="G40" s="3"/>
      <c r="H40" s="5">
        <v>24</v>
      </c>
      <c r="I40" s="56">
        <f t="shared" si="5"/>
        <v>24.792746113989637</v>
      </c>
    </row>
    <row r="41" spans="1:9" ht="18.75" x14ac:dyDescent="0.3">
      <c r="A41" s="55">
        <v>38</v>
      </c>
      <c r="B41" s="47" t="s">
        <v>45</v>
      </c>
      <c r="C41" s="21">
        <v>60</v>
      </c>
      <c r="D41" s="3">
        <f t="shared" si="4"/>
        <v>1487</v>
      </c>
      <c r="E41" s="5">
        <v>1449</v>
      </c>
      <c r="F41" s="5"/>
      <c r="G41" s="3"/>
      <c r="H41" s="5">
        <v>38</v>
      </c>
      <c r="I41" s="56">
        <f t="shared" si="5"/>
        <v>24.783333333333335</v>
      </c>
    </row>
    <row r="42" spans="1:9" ht="18.75" x14ac:dyDescent="0.25">
      <c r="A42" s="55">
        <v>39</v>
      </c>
      <c r="B42" s="42" t="s">
        <v>29</v>
      </c>
      <c r="C42" s="23">
        <v>64</v>
      </c>
      <c r="D42" s="3">
        <f t="shared" si="4"/>
        <v>1585</v>
      </c>
      <c r="E42" s="5">
        <v>1585</v>
      </c>
      <c r="F42" s="5"/>
      <c r="G42" s="3"/>
      <c r="H42" s="5"/>
      <c r="I42" s="56">
        <f t="shared" si="5"/>
        <v>24.765625</v>
      </c>
    </row>
    <row r="43" spans="1:9" ht="18.75" x14ac:dyDescent="0.3">
      <c r="A43" s="55">
        <v>40</v>
      </c>
      <c r="B43" s="48" t="s">
        <v>10</v>
      </c>
      <c r="C43" s="22">
        <v>103</v>
      </c>
      <c r="D43" s="3">
        <f t="shared" si="4"/>
        <v>2549</v>
      </c>
      <c r="E43" s="5">
        <v>1225</v>
      </c>
      <c r="F43" s="5">
        <v>1149</v>
      </c>
      <c r="G43" s="3"/>
      <c r="H43" s="5">
        <v>175</v>
      </c>
      <c r="I43" s="56">
        <f t="shared" si="5"/>
        <v>24.747572815533982</v>
      </c>
    </row>
    <row r="44" spans="1:9" ht="18.75" x14ac:dyDescent="0.3">
      <c r="A44" s="55">
        <v>41</v>
      </c>
      <c r="B44" s="49" t="s">
        <v>80</v>
      </c>
      <c r="C44" s="24">
        <v>7</v>
      </c>
      <c r="D44" s="37">
        <v>173</v>
      </c>
      <c r="E44" s="5"/>
      <c r="F44" s="5"/>
      <c r="G44" s="5"/>
      <c r="H44" s="5"/>
      <c r="I44" s="57">
        <f>173/C44</f>
        <v>24.714285714285715</v>
      </c>
    </row>
    <row r="45" spans="1:9" ht="37.5" x14ac:dyDescent="0.3">
      <c r="A45" s="55">
        <v>42</v>
      </c>
      <c r="B45" s="41" t="s">
        <v>30</v>
      </c>
      <c r="C45" s="21">
        <v>118</v>
      </c>
      <c r="D45" s="3">
        <f t="shared" ref="D45:D51" si="6">SUM(E45:H45)</f>
        <v>2908</v>
      </c>
      <c r="E45" s="5">
        <v>2831</v>
      </c>
      <c r="F45" s="5"/>
      <c r="G45" s="3"/>
      <c r="H45" s="5">
        <v>77</v>
      </c>
      <c r="I45" s="56">
        <f t="shared" ref="I45:I51" si="7">(D45)/C45</f>
        <v>24.64406779661017</v>
      </c>
    </row>
    <row r="46" spans="1:9" ht="18.75" x14ac:dyDescent="0.3">
      <c r="A46" s="55">
        <v>43</v>
      </c>
      <c r="B46" s="41" t="s">
        <v>43</v>
      </c>
      <c r="C46" s="21">
        <v>93</v>
      </c>
      <c r="D46" s="3">
        <f t="shared" si="6"/>
        <v>2291</v>
      </c>
      <c r="E46" s="5">
        <v>1147</v>
      </c>
      <c r="F46" s="5">
        <v>1144</v>
      </c>
      <c r="G46" s="3"/>
      <c r="H46" s="5"/>
      <c r="I46" s="56">
        <f t="shared" si="7"/>
        <v>24.634408602150536</v>
      </c>
    </row>
    <row r="47" spans="1:9" ht="18.75" x14ac:dyDescent="0.25">
      <c r="A47" s="55">
        <v>44</v>
      </c>
      <c r="B47" s="50" t="s">
        <v>60</v>
      </c>
      <c r="C47" s="21">
        <v>40</v>
      </c>
      <c r="D47" s="3">
        <f t="shared" si="6"/>
        <v>983</v>
      </c>
      <c r="E47" s="5">
        <v>927</v>
      </c>
      <c r="F47" s="5"/>
      <c r="G47" s="3"/>
      <c r="H47" s="5">
        <v>56</v>
      </c>
      <c r="I47" s="56">
        <f t="shared" si="7"/>
        <v>24.574999999999999</v>
      </c>
    </row>
    <row r="48" spans="1:9" ht="18.75" x14ac:dyDescent="0.25">
      <c r="A48" s="55">
        <v>45</v>
      </c>
      <c r="B48" s="43" t="s">
        <v>63</v>
      </c>
      <c r="C48" s="22">
        <v>143</v>
      </c>
      <c r="D48" s="3">
        <f t="shared" si="6"/>
        <v>3502</v>
      </c>
      <c r="E48" s="5">
        <v>1520</v>
      </c>
      <c r="F48" s="5">
        <v>1888</v>
      </c>
      <c r="G48" s="3"/>
      <c r="H48" s="5">
        <v>94</v>
      </c>
      <c r="I48" s="56">
        <f t="shared" si="7"/>
        <v>24.48951048951049</v>
      </c>
    </row>
    <row r="49" spans="1:9" ht="18.75" x14ac:dyDescent="0.3">
      <c r="A49" s="55">
        <v>46</v>
      </c>
      <c r="B49" s="41" t="s">
        <v>9</v>
      </c>
      <c r="C49" s="28">
        <v>103</v>
      </c>
      <c r="D49" s="3">
        <f t="shared" si="6"/>
        <v>2517</v>
      </c>
      <c r="E49" s="5">
        <v>2368</v>
      </c>
      <c r="F49" s="5"/>
      <c r="G49" s="3"/>
      <c r="H49" s="5">
        <v>149</v>
      </c>
      <c r="I49" s="56">
        <f t="shared" si="7"/>
        <v>24.436893203883496</v>
      </c>
    </row>
    <row r="50" spans="1:9" ht="18.75" x14ac:dyDescent="0.3">
      <c r="A50" s="55">
        <v>47</v>
      </c>
      <c r="B50" s="41" t="s">
        <v>46</v>
      </c>
      <c r="C50" s="21">
        <v>50</v>
      </c>
      <c r="D50" s="3">
        <f t="shared" si="6"/>
        <v>1218</v>
      </c>
      <c r="E50" s="5">
        <v>1218</v>
      </c>
      <c r="F50" s="5"/>
      <c r="G50" s="3"/>
      <c r="H50" s="5"/>
      <c r="I50" s="56">
        <f t="shared" si="7"/>
        <v>24.36</v>
      </c>
    </row>
    <row r="51" spans="1:9" ht="37.5" x14ac:dyDescent="0.3">
      <c r="A51" s="55">
        <v>48</v>
      </c>
      <c r="B51" s="41" t="s">
        <v>34</v>
      </c>
      <c r="C51" s="21">
        <v>55</v>
      </c>
      <c r="D51" s="3">
        <f t="shared" si="6"/>
        <v>1338</v>
      </c>
      <c r="E51" s="5">
        <v>1338</v>
      </c>
      <c r="F51" s="5"/>
      <c r="G51" s="3"/>
      <c r="H51" s="5"/>
      <c r="I51" s="56">
        <f t="shared" si="7"/>
        <v>24.327272727272728</v>
      </c>
    </row>
    <row r="52" spans="1:9" ht="18.75" x14ac:dyDescent="0.3">
      <c r="A52" s="55">
        <v>49</v>
      </c>
      <c r="B52" s="44" t="s">
        <v>78</v>
      </c>
      <c r="C52" s="21">
        <v>12</v>
      </c>
      <c r="D52" s="34">
        <v>291</v>
      </c>
      <c r="E52" s="5"/>
      <c r="F52" s="5"/>
      <c r="G52" s="5"/>
      <c r="H52" s="5"/>
      <c r="I52" s="57">
        <f>291/C52</f>
        <v>24.25</v>
      </c>
    </row>
    <row r="53" spans="1:9" ht="18.75" x14ac:dyDescent="0.3">
      <c r="A53" s="55">
        <v>50</v>
      </c>
      <c r="B53" s="46" t="s">
        <v>32</v>
      </c>
      <c r="C53" s="22">
        <v>31</v>
      </c>
      <c r="D53" s="3">
        <f t="shared" ref="D53:D76" si="8">SUM(E53:H53)</f>
        <v>747</v>
      </c>
      <c r="E53" s="5">
        <v>708</v>
      </c>
      <c r="F53" s="5"/>
      <c r="G53" s="3"/>
      <c r="H53" s="5">
        <v>39</v>
      </c>
      <c r="I53" s="56">
        <f t="shared" ref="I53:I76" si="9">(D53)/C53</f>
        <v>24.096774193548388</v>
      </c>
    </row>
    <row r="54" spans="1:9" ht="18.75" x14ac:dyDescent="0.25">
      <c r="A54" s="55">
        <v>51</v>
      </c>
      <c r="B54" s="51" t="s">
        <v>67</v>
      </c>
      <c r="C54" s="22">
        <v>95</v>
      </c>
      <c r="D54" s="3">
        <f t="shared" si="8"/>
        <v>2274</v>
      </c>
      <c r="E54" s="5">
        <v>2229</v>
      </c>
      <c r="F54" s="5"/>
      <c r="G54" s="3"/>
      <c r="H54" s="5">
        <v>45</v>
      </c>
      <c r="I54" s="56">
        <f t="shared" si="9"/>
        <v>23.936842105263157</v>
      </c>
    </row>
    <row r="55" spans="1:9" ht="18.75" x14ac:dyDescent="0.3">
      <c r="A55" s="55">
        <v>52</v>
      </c>
      <c r="B55" s="41" t="s">
        <v>26</v>
      </c>
      <c r="C55" s="21">
        <v>47</v>
      </c>
      <c r="D55" s="3">
        <f t="shared" si="8"/>
        <v>1122</v>
      </c>
      <c r="E55" s="5">
        <v>1122</v>
      </c>
      <c r="F55" s="5"/>
      <c r="G55" s="3"/>
      <c r="H55" s="5"/>
      <c r="I55" s="56">
        <f t="shared" si="9"/>
        <v>23.872340425531913</v>
      </c>
    </row>
    <row r="56" spans="1:9" ht="18.75" x14ac:dyDescent="0.3">
      <c r="A56" s="55">
        <v>53</v>
      </c>
      <c r="B56" s="41" t="s">
        <v>71</v>
      </c>
      <c r="C56" s="21">
        <v>131</v>
      </c>
      <c r="D56" s="3">
        <f t="shared" si="8"/>
        <v>3111</v>
      </c>
      <c r="E56" s="5">
        <v>2986</v>
      </c>
      <c r="F56" s="5"/>
      <c r="G56" s="3"/>
      <c r="H56" s="5">
        <v>125</v>
      </c>
      <c r="I56" s="56">
        <f t="shared" si="9"/>
        <v>23.748091603053435</v>
      </c>
    </row>
    <row r="57" spans="1:9" ht="37.5" x14ac:dyDescent="0.25">
      <c r="A57" s="55">
        <v>54</v>
      </c>
      <c r="B57" s="52" t="s">
        <v>53</v>
      </c>
      <c r="C57" s="22">
        <v>189</v>
      </c>
      <c r="D57" s="3">
        <f t="shared" si="8"/>
        <v>4483</v>
      </c>
      <c r="E57" s="5">
        <v>2454</v>
      </c>
      <c r="F57" s="5">
        <v>1987</v>
      </c>
      <c r="G57" s="3"/>
      <c r="H57" s="5">
        <v>42</v>
      </c>
      <c r="I57" s="56">
        <f t="shared" si="9"/>
        <v>23.719576719576718</v>
      </c>
    </row>
    <row r="58" spans="1:9" ht="18.75" x14ac:dyDescent="0.3">
      <c r="A58" s="55">
        <v>55</v>
      </c>
      <c r="B58" s="46" t="s">
        <v>58</v>
      </c>
      <c r="C58" s="22">
        <v>85</v>
      </c>
      <c r="D58" s="3">
        <f t="shared" si="8"/>
        <v>1992</v>
      </c>
      <c r="E58" s="5">
        <v>1942</v>
      </c>
      <c r="F58" s="5"/>
      <c r="G58" s="3"/>
      <c r="H58" s="5">
        <v>50</v>
      </c>
      <c r="I58" s="56">
        <f t="shared" si="9"/>
        <v>23.435294117647057</v>
      </c>
    </row>
    <row r="59" spans="1:9" ht="18.75" x14ac:dyDescent="0.3">
      <c r="A59" s="55">
        <v>56</v>
      </c>
      <c r="B59" s="53" t="s">
        <v>52</v>
      </c>
      <c r="C59" s="25">
        <v>104</v>
      </c>
      <c r="D59" s="3">
        <f t="shared" si="8"/>
        <v>2434</v>
      </c>
      <c r="E59" s="5">
        <v>2417</v>
      </c>
      <c r="F59" s="5"/>
      <c r="G59" s="3"/>
      <c r="H59" s="5">
        <v>17</v>
      </c>
      <c r="I59" s="56">
        <f t="shared" si="9"/>
        <v>23.403846153846153</v>
      </c>
    </row>
    <row r="60" spans="1:9" ht="18.75" x14ac:dyDescent="0.25">
      <c r="A60" s="55">
        <v>57</v>
      </c>
      <c r="B60" s="43" t="s">
        <v>55</v>
      </c>
      <c r="C60" s="22">
        <v>105</v>
      </c>
      <c r="D60" s="3">
        <f t="shared" si="8"/>
        <v>2451</v>
      </c>
      <c r="E60" s="5">
        <v>2451</v>
      </c>
      <c r="F60" s="5"/>
      <c r="G60" s="3"/>
      <c r="H60" s="5"/>
      <c r="I60" s="56">
        <f t="shared" si="9"/>
        <v>23.342857142857142</v>
      </c>
    </row>
    <row r="61" spans="1:9" ht="18.75" x14ac:dyDescent="0.3">
      <c r="A61" s="55">
        <v>58</v>
      </c>
      <c r="B61" s="41" t="s">
        <v>44</v>
      </c>
      <c r="C61" s="21">
        <v>46</v>
      </c>
      <c r="D61" s="3">
        <f t="shared" si="8"/>
        <v>1069</v>
      </c>
      <c r="E61" s="5">
        <v>1052</v>
      </c>
      <c r="F61" s="5"/>
      <c r="G61" s="3"/>
      <c r="H61" s="5">
        <v>17</v>
      </c>
      <c r="I61" s="56">
        <f t="shared" si="9"/>
        <v>23.239130434782609</v>
      </c>
    </row>
    <row r="62" spans="1:9" ht="18.75" x14ac:dyDescent="0.25">
      <c r="A62" s="55">
        <v>59</v>
      </c>
      <c r="B62" s="42" t="s">
        <v>49</v>
      </c>
      <c r="C62" s="23">
        <v>60</v>
      </c>
      <c r="D62" s="3">
        <f t="shared" si="8"/>
        <v>1394</v>
      </c>
      <c r="E62" s="5">
        <v>1371</v>
      </c>
      <c r="F62" s="5"/>
      <c r="G62" s="3"/>
      <c r="H62" s="5">
        <v>23</v>
      </c>
      <c r="I62" s="56">
        <f t="shared" si="9"/>
        <v>23.233333333333334</v>
      </c>
    </row>
    <row r="63" spans="1:9" ht="18.75" x14ac:dyDescent="0.3">
      <c r="A63" s="55">
        <v>60</v>
      </c>
      <c r="B63" s="41" t="s">
        <v>37</v>
      </c>
      <c r="C63" s="21">
        <v>84</v>
      </c>
      <c r="D63" s="3">
        <f t="shared" si="8"/>
        <v>1947</v>
      </c>
      <c r="E63" s="5">
        <v>1875</v>
      </c>
      <c r="F63" s="5"/>
      <c r="G63" s="3"/>
      <c r="H63" s="5">
        <v>72</v>
      </c>
      <c r="I63" s="56">
        <f t="shared" si="9"/>
        <v>23.178571428571427</v>
      </c>
    </row>
    <row r="64" spans="1:9" ht="18.75" x14ac:dyDescent="0.25">
      <c r="A64" s="55">
        <v>61</v>
      </c>
      <c r="B64" s="43" t="s">
        <v>47</v>
      </c>
      <c r="C64" s="22">
        <v>57</v>
      </c>
      <c r="D64" s="3">
        <f t="shared" si="8"/>
        <v>1299</v>
      </c>
      <c r="E64" s="5">
        <v>1207</v>
      </c>
      <c r="F64" s="5"/>
      <c r="G64" s="3"/>
      <c r="H64" s="5">
        <v>92</v>
      </c>
      <c r="I64" s="56">
        <f t="shared" si="9"/>
        <v>22.789473684210527</v>
      </c>
    </row>
    <row r="65" spans="1:9" ht="18.75" x14ac:dyDescent="0.3">
      <c r="A65" s="55">
        <v>62</v>
      </c>
      <c r="B65" s="41" t="s">
        <v>15</v>
      </c>
      <c r="C65" s="21">
        <v>83</v>
      </c>
      <c r="D65" s="3">
        <f t="shared" si="8"/>
        <v>1873</v>
      </c>
      <c r="E65" s="5">
        <v>1249</v>
      </c>
      <c r="F65" s="5">
        <v>624</v>
      </c>
      <c r="G65" s="3"/>
      <c r="H65" s="5"/>
      <c r="I65" s="56">
        <f t="shared" si="9"/>
        <v>22.566265060240966</v>
      </c>
    </row>
    <row r="66" spans="1:9" ht="18.75" x14ac:dyDescent="0.25">
      <c r="A66" s="55">
        <v>63</v>
      </c>
      <c r="B66" s="42" t="s">
        <v>76</v>
      </c>
      <c r="C66" s="23">
        <v>14</v>
      </c>
      <c r="D66" s="3">
        <f t="shared" si="8"/>
        <v>315</v>
      </c>
      <c r="E66" s="5">
        <v>231</v>
      </c>
      <c r="F66" s="5"/>
      <c r="G66" s="3"/>
      <c r="H66" s="5">
        <v>84</v>
      </c>
      <c r="I66" s="56">
        <f t="shared" si="9"/>
        <v>22.5</v>
      </c>
    </row>
    <row r="67" spans="1:9" ht="18.75" x14ac:dyDescent="0.3">
      <c r="A67" s="55">
        <v>64</v>
      </c>
      <c r="B67" s="41" t="s">
        <v>66</v>
      </c>
      <c r="C67" s="21">
        <v>42</v>
      </c>
      <c r="D67" s="3">
        <f t="shared" si="8"/>
        <v>943</v>
      </c>
      <c r="E67" s="5">
        <v>943</v>
      </c>
      <c r="F67" s="5"/>
      <c r="G67" s="3"/>
      <c r="H67" s="5"/>
      <c r="I67" s="56">
        <f t="shared" si="9"/>
        <v>22.452380952380953</v>
      </c>
    </row>
    <row r="68" spans="1:9" ht="18.75" x14ac:dyDescent="0.3">
      <c r="A68" s="55">
        <v>65</v>
      </c>
      <c r="B68" s="41" t="s">
        <v>62</v>
      </c>
      <c r="C68" s="21">
        <v>99</v>
      </c>
      <c r="D68" s="3">
        <f t="shared" si="8"/>
        <v>2203</v>
      </c>
      <c r="E68" s="5">
        <v>1921</v>
      </c>
      <c r="F68" s="5"/>
      <c r="G68" s="3"/>
      <c r="H68" s="5">
        <v>282</v>
      </c>
      <c r="I68" s="56">
        <f t="shared" si="9"/>
        <v>22.252525252525253</v>
      </c>
    </row>
    <row r="69" spans="1:9" ht="18.75" x14ac:dyDescent="0.3">
      <c r="A69" s="55">
        <v>66</v>
      </c>
      <c r="B69" s="41" t="s">
        <v>64</v>
      </c>
      <c r="C69" s="21">
        <v>27</v>
      </c>
      <c r="D69" s="3">
        <f t="shared" si="8"/>
        <v>594</v>
      </c>
      <c r="E69" s="5">
        <v>537</v>
      </c>
      <c r="F69" s="5"/>
      <c r="G69" s="3"/>
      <c r="H69" s="5">
        <v>57</v>
      </c>
      <c r="I69" s="56">
        <f t="shared" si="9"/>
        <v>22</v>
      </c>
    </row>
    <row r="70" spans="1:9" ht="18.75" x14ac:dyDescent="0.3">
      <c r="A70" s="55">
        <v>67</v>
      </c>
      <c r="B70" s="41" t="s">
        <v>73</v>
      </c>
      <c r="C70" s="21">
        <v>48</v>
      </c>
      <c r="D70" s="3">
        <f t="shared" si="8"/>
        <v>1049</v>
      </c>
      <c r="E70" s="5">
        <v>943</v>
      </c>
      <c r="F70" s="5"/>
      <c r="G70" s="3"/>
      <c r="H70" s="5">
        <v>106</v>
      </c>
      <c r="I70" s="56">
        <f t="shared" si="9"/>
        <v>21.854166666666668</v>
      </c>
    </row>
    <row r="71" spans="1:9" ht="18.75" x14ac:dyDescent="0.25">
      <c r="A71" s="55">
        <v>68</v>
      </c>
      <c r="B71" s="42" t="s">
        <v>61</v>
      </c>
      <c r="C71" s="23">
        <v>11</v>
      </c>
      <c r="D71" s="3">
        <f t="shared" si="8"/>
        <v>237</v>
      </c>
      <c r="E71" s="5">
        <v>237</v>
      </c>
      <c r="F71" s="5"/>
      <c r="G71" s="3"/>
      <c r="H71" s="5"/>
      <c r="I71" s="56">
        <f t="shared" si="9"/>
        <v>21.545454545454547</v>
      </c>
    </row>
    <row r="72" spans="1:9" ht="19.5" thickBot="1" x14ac:dyDescent="0.3">
      <c r="A72" s="55">
        <v>69</v>
      </c>
      <c r="B72" s="54" t="s">
        <v>39</v>
      </c>
      <c r="C72" s="40">
        <v>110</v>
      </c>
      <c r="D72" s="3">
        <f t="shared" si="8"/>
        <v>2360</v>
      </c>
      <c r="E72" s="5">
        <v>2228</v>
      </c>
      <c r="F72" s="5"/>
      <c r="G72" s="3">
        <v>7</v>
      </c>
      <c r="H72" s="5">
        <v>125</v>
      </c>
      <c r="I72" s="56">
        <f t="shared" si="9"/>
        <v>21.454545454545453</v>
      </c>
    </row>
    <row r="73" spans="1:9" ht="18.75" x14ac:dyDescent="0.3">
      <c r="A73" s="55">
        <v>70</v>
      </c>
      <c r="B73" s="41" t="s">
        <v>70</v>
      </c>
      <c r="C73" s="26">
        <v>79</v>
      </c>
      <c r="D73" s="36">
        <f t="shared" si="8"/>
        <v>1610</v>
      </c>
      <c r="E73" s="5">
        <v>1552</v>
      </c>
      <c r="F73" s="5"/>
      <c r="G73" s="3"/>
      <c r="H73" s="5">
        <v>58</v>
      </c>
      <c r="I73" s="56">
        <f t="shared" si="9"/>
        <v>20.379746835443036</v>
      </c>
    </row>
    <row r="74" spans="1:9" ht="18.75" x14ac:dyDescent="0.25">
      <c r="A74" s="55">
        <v>71</v>
      </c>
      <c r="B74" s="43" t="s">
        <v>51</v>
      </c>
      <c r="C74" s="22">
        <v>79</v>
      </c>
      <c r="D74" s="35">
        <f t="shared" si="8"/>
        <v>1573</v>
      </c>
      <c r="E74" s="5">
        <v>1468</v>
      </c>
      <c r="F74" s="5"/>
      <c r="G74" s="3"/>
      <c r="H74" s="5">
        <v>105</v>
      </c>
      <c r="I74" s="56">
        <f t="shared" si="9"/>
        <v>19.911392405063292</v>
      </c>
    </row>
    <row r="75" spans="1:9" ht="18.75" x14ac:dyDescent="0.3">
      <c r="A75" s="55">
        <v>72</v>
      </c>
      <c r="B75" s="46" t="s">
        <v>57</v>
      </c>
      <c r="C75" s="24">
        <v>30</v>
      </c>
      <c r="D75" s="35">
        <f t="shared" si="8"/>
        <v>556</v>
      </c>
      <c r="E75" s="5">
        <v>507</v>
      </c>
      <c r="F75" s="5"/>
      <c r="G75" s="3"/>
      <c r="H75" s="5">
        <v>49</v>
      </c>
      <c r="I75" s="56">
        <f t="shared" si="9"/>
        <v>18.533333333333335</v>
      </c>
    </row>
    <row r="76" spans="1:9" ht="19.5" thickBot="1" x14ac:dyDescent="0.35">
      <c r="A76" s="77">
        <v>73</v>
      </c>
      <c r="B76" s="78" t="s">
        <v>75</v>
      </c>
      <c r="C76" s="79">
        <v>6</v>
      </c>
      <c r="D76" s="80">
        <f t="shared" si="8"/>
        <v>99</v>
      </c>
      <c r="E76" s="81">
        <v>87</v>
      </c>
      <c r="F76" s="81"/>
      <c r="G76" s="82"/>
      <c r="H76" s="81">
        <v>12</v>
      </c>
      <c r="I76" s="83">
        <f t="shared" si="9"/>
        <v>16.5</v>
      </c>
    </row>
    <row r="77" spans="1:9" ht="15.75" thickBot="1" x14ac:dyDescent="0.3">
      <c r="A77" s="84"/>
      <c r="B77" s="90" t="s">
        <v>87</v>
      </c>
      <c r="C77" s="85"/>
      <c r="D77" s="85"/>
      <c r="E77" s="85"/>
      <c r="F77" s="85"/>
      <c r="G77" s="85"/>
      <c r="H77" s="85"/>
      <c r="I77" s="91">
        <v>24.9</v>
      </c>
    </row>
  </sheetData>
  <autoFilter ref="B2:I3">
    <sortState ref="B5:I75">
      <sortCondition descending="1" ref="I1:I2"/>
    </sortState>
  </autoFilter>
  <mergeCells count="9">
    <mergeCell ref="A1:I1"/>
    <mergeCell ref="E2:E3"/>
    <mergeCell ref="F2:F3"/>
    <mergeCell ref="I2:I3"/>
    <mergeCell ref="B2:B3"/>
    <mergeCell ref="C2:C3"/>
    <mergeCell ref="D2:D3"/>
    <mergeCell ref="G2:G3"/>
    <mergeCell ref="H2:H3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xSplit="3" topLeftCell="D1" activePane="topRight" state="frozen"/>
      <selection pane="topRight" activeCell="L4" sqref="L4"/>
    </sheetView>
  </sheetViews>
  <sheetFormatPr defaultRowHeight="15" x14ac:dyDescent="0.25"/>
  <cols>
    <col min="1" max="1" width="5" style="1" customWidth="1"/>
    <col min="2" max="2" width="50.85546875" style="1" customWidth="1"/>
    <col min="3" max="3" width="17.5703125" style="1" hidden="1" customWidth="1"/>
    <col min="4" max="4" width="17.5703125" style="1" customWidth="1"/>
    <col min="5" max="5" width="16.140625" style="1" hidden="1" customWidth="1"/>
    <col min="6" max="6" width="17.7109375" style="1" hidden="1" customWidth="1"/>
    <col min="7" max="7" width="14.5703125" style="1" hidden="1" customWidth="1"/>
    <col min="8" max="9" width="16.28515625" style="1" hidden="1" customWidth="1"/>
    <col min="10" max="10" width="9.140625" style="29"/>
    <col min="11" max="11" width="3.85546875" style="1" customWidth="1"/>
    <col min="12" max="16384" width="9.140625" style="1"/>
  </cols>
  <sheetData>
    <row r="1" spans="1:10" ht="19.5" thickBot="1" x14ac:dyDescent="0.3">
      <c r="A1" s="93" t="s">
        <v>90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ht="18.75" customHeight="1" x14ac:dyDescent="0.25">
      <c r="A2" s="74"/>
      <c r="B2" s="115" t="s">
        <v>0</v>
      </c>
      <c r="C2" s="115" t="s">
        <v>1</v>
      </c>
      <c r="D2" s="117" t="s">
        <v>2</v>
      </c>
      <c r="E2" s="119" t="s">
        <v>81</v>
      </c>
      <c r="F2" s="121" t="s">
        <v>82</v>
      </c>
      <c r="G2" s="123" t="s">
        <v>83</v>
      </c>
      <c r="H2" s="111" t="s">
        <v>84</v>
      </c>
      <c r="I2" s="111" t="s">
        <v>85</v>
      </c>
      <c r="J2" s="75"/>
    </row>
    <row r="3" spans="1:10" ht="18.75" customHeight="1" thickBot="1" x14ac:dyDescent="0.3">
      <c r="A3" s="92"/>
      <c r="B3" s="116"/>
      <c r="C3" s="116"/>
      <c r="D3" s="118"/>
      <c r="E3" s="120"/>
      <c r="F3" s="122"/>
      <c r="G3" s="124"/>
      <c r="H3" s="112"/>
      <c r="I3" s="112"/>
      <c r="J3" s="76"/>
    </row>
    <row r="4" spans="1:10" ht="37.5" x14ac:dyDescent="0.3">
      <c r="A4" s="5">
        <v>1</v>
      </c>
      <c r="B4" s="71" t="s">
        <v>13</v>
      </c>
      <c r="C4" s="72">
        <v>138006</v>
      </c>
      <c r="D4" s="73">
        <v>80</v>
      </c>
      <c r="E4" s="4">
        <f>F4+G4+H4+I4</f>
        <v>1837</v>
      </c>
      <c r="F4" s="58">
        <v>1837</v>
      </c>
      <c r="G4" s="58"/>
      <c r="H4" s="58">
        <v>0</v>
      </c>
      <c r="I4" s="58"/>
      <c r="J4" s="59">
        <f>(E4)/D4</f>
        <v>22.962499999999999</v>
      </c>
    </row>
    <row r="5" spans="1:10" ht="18.75" x14ac:dyDescent="0.25">
      <c r="A5" s="5">
        <v>2</v>
      </c>
      <c r="B5" s="2" t="s">
        <v>8</v>
      </c>
      <c r="C5" s="33">
        <v>138001</v>
      </c>
      <c r="D5" s="65">
        <v>94</v>
      </c>
      <c r="E5" s="3">
        <f>F5+G5+H5+I5</f>
        <v>1792</v>
      </c>
      <c r="F5" s="5">
        <v>1715</v>
      </c>
      <c r="G5" s="5"/>
      <c r="H5" s="5">
        <v>77</v>
      </c>
      <c r="I5" s="5"/>
      <c r="J5" s="56">
        <f>(E5)/D5</f>
        <v>19.063829787234042</v>
      </c>
    </row>
    <row r="6" spans="1:10" ht="18.75" x14ac:dyDescent="0.3">
      <c r="A6" s="5">
        <v>3</v>
      </c>
      <c r="B6" s="6" t="s">
        <v>77</v>
      </c>
      <c r="C6" s="39">
        <v>438005</v>
      </c>
      <c r="D6" s="7">
        <v>4</v>
      </c>
      <c r="E6" s="19">
        <v>17.5</v>
      </c>
      <c r="F6" s="5"/>
      <c r="G6" s="5"/>
      <c r="H6" s="5"/>
      <c r="I6" s="5"/>
      <c r="J6" s="66">
        <v>17.5</v>
      </c>
    </row>
    <row r="7" spans="1:10" ht="18.75" x14ac:dyDescent="0.25">
      <c r="A7" s="5">
        <v>4</v>
      </c>
      <c r="B7" s="10" t="s">
        <v>14</v>
      </c>
      <c r="C7" s="38">
        <v>138007</v>
      </c>
      <c r="D7" s="37">
        <v>93</v>
      </c>
      <c r="E7" s="3">
        <f t="shared" ref="E7:E19" si="0">F7+G7+H7+I7</f>
        <v>1609</v>
      </c>
      <c r="F7" s="5">
        <v>1572</v>
      </c>
      <c r="G7" s="5"/>
      <c r="H7" s="5">
        <v>37</v>
      </c>
      <c r="I7" s="5"/>
      <c r="J7" s="56">
        <f t="shared" ref="J7:J19" si="1">(E7)/D7</f>
        <v>17.301075268817204</v>
      </c>
    </row>
    <row r="8" spans="1:10" ht="18.75" x14ac:dyDescent="0.3">
      <c r="A8" s="5">
        <v>5</v>
      </c>
      <c r="B8" s="11" t="s">
        <v>21</v>
      </c>
      <c r="C8" s="38">
        <v>138014</v>
      </c>
      <c r="D8" s="31">
        <v>52</v>
      </c>
      <c r="E8" s="3">
        <f t="shared" si="0"/>
        <v>889</v>
      </c>
      <c r="F8" s="5">
        <v>831</v>
      </c>
      <c r="G8" s="5"/>
      <c r="H8" s="5">
        <v>58</v>
      </c>
      <c r="I8" s="5"/>
      <c r="J8" s="56">
        <f t="shared" si="1"/>
        <v>17.096153846153847</v>
      </c>
    </row>
    <row r="9" spans="1:10" ht="18.75" x14ac:dyDescent="0.3">
      <c r="A9" s="5">
        <v>6</v>
      </c>
      <c r="B9" s="6" t="s">
        <v>20</v>
      </c>
      <c r="C9" s="39">
        <v>138013</v>
      </c>
      <c r="D9" s="32">
        <v>46</v>
      </c>
      <c r="E9" s="3">
        <f t="shared" si="0"/>
        <v>783</v>
      </c>
      <c r="F9" s="5">
        <v>773</v>
      </c>
      <c r="G9" s="5"/>
      <c r="H9" s="5">
        <v>10</v>
      </c>
      <c r="I9" s="5"/>
      <c r="J9" s="56">
        <f t="shared" si="1"/>
        <v>17.021739130434781</v>
      </c>
    </row>
    <row r="10" spans="1:10" ht="18.75" x14ac:dyDescent="0.25">
      <c r="A10" s="5">
        <v>7</v>
      </c>
      <c r="B10" s="2" t="s">
        <v>29</v>
      </c>
      <c r="C10" s="33">
        <v>138022</v>
      </c>
      <c r="D10" s="37">
        <v>64</v>
      </c>
      <c r="E10" s="3">
        <f t="shared" si="0"/>
        <v>1061</v>
      </c>
      <c r="F10" s="5">
        <v>1018</v>
      </c>
      <c r="G10" s="5"/>
      <c r="H10" s="5">
        <v>43</v>
      </c>
      <c r="I10" s="5"/>
      <c r="J10" s="56">
        <f t="shared" si="1"/>
        <v>16.578125</v>
      </c>
    </row>
    <row r="11" spans="1:10" ht="18.75" x14ac:dyDescent="0.25">
      <c r="A11" s="5">
        <v>8</v>
      </c>
      <c r="B11" s="10" t="s">
        <v>19</v>
      </c>
      <c r="C11" s="38">
        <v>138012</v>
      </c>
      <c r="D11" s="31">
        <v>64</v>
      </c>
      <c r="E11" s="3">
        <f t="shared" si="0"/>
        <v>1037</v>
      </c>
      <c r="F11" s="5">
        <v>986</v>
      </c>
      <c r="G11" s="5"/>
      <c r="H11" s="5">
        <v>51</v>
      </c>
      <c r="I11" s="5"/>
      <c r="J11" s="56">
        <f t="shared" si="1"/>
        <v>16.203125</v>
      </c>
    </row>
    <row r="12" spans="1:10" ht="18.75" x14ac:dyDescent="0.3">
      <c r="A12" s="5">
        <v>9</v>
      </c>
      <c r="B12" s="6" t="s">
        <v>69</v>
      </c>
      <c r="C12" s="39">
        <v>138074</v>
      </c>
      <c r="D12" s="31">
        <v>125</v>
      </c>
      <c r="E12" s="3">
        <f t="shared" si="0"/>
        <v>2013</v>
      </c>
      <c r="F12" s="5">
        <v>1937</v>
      </c>
      <c r="G12" s="5"/>
      <c r="H12" s="5">
        <v>60</v>
      </c>
      <c r="I12" s="5">
        <v>16</v>
      </c>
      <c r="J12" s="56">
        <f t="shared" si="1"/>
        <v>16.103999999999999</v>
      </c>
    </row>
    <row r="13" spans="1:10" ht="18.75" x14ac:dyDescent="0.3">
      <c r="A13" s="5">
        <v>10</v>
      </c>
      <c r="B13" s="6" t="s">
        <v>41</v>
      </c>
      <c r="C13" s="39">
        <v>138035</v>
      </c>
      <c r="D13" s="31">
        <v>173</v>
      </c>
      <c r="E13" s="3">
        <f t="shared" si="0"/>
        <v>2748</v>
      </c>
      <c r="F13" s="5">
        <v>1242</v>
      </c>
      <c r="G13" s="5">
        <v>1270</v>
      </c>
      <c r="H13" s="5">
        <v>236</v>
      </c>
      <c r="I13" s="5"/>
      <c r="J13" s="56">
        <f t="shared" si="1"/>
        <v>15.884393063583815</v>
      </c>
    </row>
    <row r="14" spans="1:10" ht="18.75" x14ac:dyDescent="0.25">
      <c r="A14" s="5">
        <v>11</v>
      </c>
      <c r="B14" s="10" t="s">
        <v>25</v>
      </c>
      <c r="C14" s="38">
        <v>138018</v>
      </c>
      <c r="D14" s="34">
        <v>73</v>
      </c>
      <c r="E14" s="3">
        <f t="shared" si="0"/>
        <v>1152</v>
      </c>
      <c r="F14" s="5">
        <v>1152</v>
      </c>
      <c r="G14" s="5"/>
      <c r="H14" s="5">
        <v>0</v>
      </c>
      <c r="I14" s="5"/>
      <c r="J14" s="56">
        <f t="shared" si="1"/>
        <v>15.780821917808218</v>
      </c>
    </row>
    <row r="15" spans="1:10" ht="18.75" x14ac:dyDescent="0.3">
      <c r="A15" s="5">
        <v>12</v>
      </c>
      <c r="B15" s="6" t="s">
        <v>31</v>
      </c>
      <c r="C15" s="39">
        <v>138024</v>
      </c>
      <c r="D15" s="34">
        <v>71</v>
      </c>
      <c r="E15" s="3">
        <f t="shared" si="0"/>
        <v>1108</v>
      </c>
      <c r="F15" s="5">
        <v>1098</v>
      </c>
      <c r="G15" s="5"/>
      <c r="H15" s="5">
        <v>10</v>
      </c>
      <c r="I15" s="5"/>
      <c r="J15" s="56">
        <f t="shared" si="1"/>
        <v>15.605633802816902</v>
      </c>
    </row>
    <row r="16" spans="1:10" ht="18.75" x14ac:dyDescent="0.3">
      <c r="A16" s="5">
        <v>13</v>
      </c>
      <c r="B16" s="6" t="s">
        <v>24</v>
      </c>
      <c r="C16" s="39">
        <v>138017</v>
      </c>
      <c r="D16" s="31">
        <v>64</v>
      </c>
      <c r="E16" s="3">
        <f t="shared" si="0"/>
        <v>990</v>
      </c>
      <c r="F16" s="5">
        <v>979</v>
      </c>
      <c r="G16" s="5"/>
      <c r="H16" s="5">
        <v>11</v>
      </c>
      <c r="I16" s="5"/>
      <c r="J16" s="56">
        <f t="shared" si="1"/>
        <v>15.46875</v>
      </c>
    </row>
    <row r="17" spans="1:10" ht="18.75" x14ac:dyDescent="0.25">
      <c r="A17" s="5">
        <v>14</v>
      </c>
      <c r="B17" s="16" t="s">
        <v>67</v>
      </c>
      <c r="C17" s="38">
        <v>138072</v>
      </c>
      <c r="D17" s="32">
        <v>95</v>
      </c>
      <c r="E17" s="3">
        <f t="shared" si="0"/>
        <v>1448</v>
      </c>
      <c r="F17" s="5">
        <v>1237</v>
      </c>
      <c r="G17" s="5"/>
      <c r="H17" s="5">
        <v>211</v>
      </c>
      <c r="I17" s="5"/>
      <c r="J17" s="56">
        <f t="shared" si="1"/>
        <v>15.242105263157894</v>
      </c>
    </row>
    <row r="18" spans="1:10" ht="18.75" x14ac:dyDescent="0.3">
      <c r="A18" s="5">
        <v>15</v>
      </c>
      <c r="B18" s="11" t="s">
        <v>59</v>
      </c>
      <c r="C18" s="38">
        <v>138062</v>
      </c>
      <c r="D18" s="32">
        <v>118</v>
      </c>
      <c r="E18" s="3">
        <f t="shared" si="0"/>
        <v>1785</v>
      </c>
      <c r="F18" s="5">
        <v>1508</v>
      </c>
      <c r="G18" s="5"/>
      <c r="H18" s="5">
        <v>277</v>
      </c>
      <c r="I18" s="5"/>
      <c r="J18" s="56">
        <f t="shared" si="1"/>
        <v>15.127118644067796</v>
      </c>
    </row>
    <row r="19" spans="1:10" ht="18.75" x14ac:dyDescent="0.3">
      <c r="A19" s="5">
        <v>16</v>
      </c>
      <c r="B19" s="11" t="s">
        <v>50</v>
      </c>
      <c r="C19" s="38">
        <v>138047</v>
      </c>
      <c r="D19" s="32">
        <v>112</v>
      </c>
      <c r="E19" s="3">
        <f t="shared" si="0"/>
        <v>1687</v>
      </c>
      <c r="F19" s="5">
        <v>1687</v>
      </c>
      <c r="G19" s="5"/>
      <c r="H19" s="5">
        <v>0</v>
      </c>
      <c r="I19" s="5"/>
      <c r="J19" s="56">
        <f t="shared" si="1"/>
        <v>15.0625</v>
      </c>
    </row>
    <row r="20" spans="1:10" ht="18.75" x14ac:dyDescent="0.3">
      <c r="A20" s="5">
        <v>17</v>
      </c>
      <c r="B20" s="20" t="s">
        <v>80</v>
      </c>
      <c r="C20" s="38">
        <v>438008</v>
      </c>
      <c r="D20" s="9">
        <v>7</v>
      </c>
      <c r="E20" s="19">
        <v>15</v>
      </c>
      <c r="F20" s="5"/>
      <c r="G20" s="5"/>
      <c r="H20" s="5"/>
      <c r="I20" s="5"/>
      <c r="J20" s="66">
        <v>15</v>
      </c>
    </row>
    <row r="21" spans="1:10" ht="18.75" x14ac:dyDescent="0.25">
      <c r="A21" s="5">
        <v>18</v>
      </c>
      <c r="B21" s="10" t="s">
        <v>63</v>
      </c>
      <c r="C21" s="38">
        <v>138066</v>
      </c>
      <c r="D21" s="32">
        <v>143</v>
      </c>
      <c r="E21" s="3">
        <f t="shared" ref="E21:E26" si="2">F21+G21+H21+I21</f>
        <v>2140</v>
      </c>
      <c r="F21" s="5">
        <v>853</v>
      </c>
      <c r="G21" s="5">
        <v>991</v>
      </c>
      <c r="H21" s="5">
        <v>296</v>
      </c>
      <c r="I21" s="5"/>
      <c r="J21" s="56">
        <f t="shared" ref="J21:J26" si="3">(E21)/D21</f>
        <v>14.965034965034965</v>
      </c>
    </row>
    <row r="22" spans="1:10" ht="18.75" x14ac:dyDescent="0.3">
      <c r="A22" s="5">
        <v>19</v>
      </c>
      <c r="B22" s="11" t="s">
        <v>28</v>
      </c>
      <c r="C22" s="38">
        <v>138021</v>
      </c>
      <c r="D22" s="37">
        <v>40</v>
      </c>
      <c r="E22" s="3">
        <f t="shared" si="2"/>
        <v>595</v>
      </c>
      <c r="F22" s="5">
        <v>536</v>
      </c>
      <c r="G22" s="5"/>
      <c r="H22" s="5">
        <v>49</v>
      </c>
      <c r="I22" s="5">
        <v>10</v>
      </c>
      <c r="J22" s="56">
        <f t="shared" si="3"/>
        <v>14.875</v>
      </c>
    </row>
    <row r="23" spans="1:10" ht="18.75" x14ac:dyDescent="0.3">
      <c r="A23" s="5">
        <v>20</v>
      </c>
      <c r="B23" s="6" t="s">
        <v>64</v>
      </c>
      <c r="C23" s="39">
        <v>138067</v>
      </c>
      <c r="D23" s="31">
        <v>27</v>
      </c>
      <c r="E23" s="3">
        <f t="shared" si="2"/>
        <v>401</v>
      </c>
      <c r="F23" s="5">
        <v>365</v>
      </c>
      <c r="G23" s="5"/>
      <c r="H23" s="5">
        <v>36</v>
      </c>
      <c r="I23" s="5"/>
      <c r="J23" s="56">
        <f t="shared" si="3"/>
        <v>14.851851851851851</v>
      </c>
    </row>
    <row r="24" spans="1:10" ht="18.75" x14ac:dyDescent="0.3">
      <c r="A24" s="5">
        <v>21</v>
      </c>
      <c r="B24" s="17" t="s">
        <v>68</v>
      </c>
      <c r="C24" s="61">
        <v>138073</v>
      </c>
      <c r="D24" s="67">
        <v>60</v>
      </c>
      <c r="E24" s="3">
        <f t="shared" si="2"/>
        <v>886</v>
      </c>
      <c r="F24" s="5">
        <v>750</v>
      </c>
      <c r="G24" s="5"/>
      <c r="H24" s="5">
        <v>124</v>
      </c>
      <c r="I24" s="5">
        <v>12</v>
      </c>
      <c r="J24" s="56">
        <f t="shared" si="3"/>
        <v>14.766666666666667</v>
      </c>
    </row>
    <row r="25" spans="1:10" ht="18.75" x14ac:dyDescent="0.3">
      <c r="A25" s="5">
        <v>22</v>
      </c>
      <c r="B25" s="6" t="s">
        <v>11</v>
      </c>
      <c r="C25" s="39">
        <v>138004</v>
      </c>
      <c r="D25" s="34">
        <v>85</v>
      </c>
      <c r="E25" s="3">
        <f t="shared" si="2"/>
        <v>1254</v>
      </c>
      <c r="F25" s="5">
        <v>1224</v>
      </c>
      <c r="G25" s="5"/>
      <c r="H25" s="5">
        <v>30</v>
      </c>
      <c r="I25" s="5"/>
      <c r="J25" s="56">
        <f t="shared" si="3"/>
        <v>14.752941176470589</v>
      </c>
    </row>
    <row r="26" spans="1:10" ht="18.75" x14ac:dyDescent="0.3">
      <c r="A26" s="5">
        <v>23</v>
      </c>
      <c r="B26" s="6" t="s">
        <v>42</v>
      </c>
      <c r="C26" s="39">
        <v>138036</v>
      </c>
      <c r="D26" s="31">
        <v>84</v>
      </c>
      <c r="E26" s="3">
        <f t="shared" si="2"/>
        <v>1235</v>
      </c>
      <c r="F26" s="5">
        <v>1224</v>
      </c>
      <c r="G26" s="5"/>
      <c r="H26" s="5">
        <v>11</v>
      </c>
      <c r="I26" s="5"/>
      <c r="J26" s="56">
        <f t="shared" si="3"/>
        <v>14.702380952380953</v>
      </c>
    </row>
    <row r="27" spans="1:10" ht="18.75" x14ac:dyDescent="0.3">
      <c r="A27" s="5">
        <v>24</v>
      </c>
      <c r="B27" s="6" t="s">
        <v>79</v>
      </c>
      <c r="C27" s="39">
        <v>438007</v>
      </c>
      <c r="D27" s="7">
        <v>10</v>
      </c>
      <c r="E27" s="19">
        <v>14.7</v>
      </c>
      <c r="F27" s="5"/>
      <c r="G27" s="5"/>
      <c r="H27" s="5"/>
      <c r="I27" s="5"/>
      <c r="J27" s="66">
        <v>14.7</v>
      </c>
    </row>
    <row r="28" spans="1:10" ht="18.75" x14ac:dyDescent="0.25">
      <c r="A28" s="5">
        <v>25</v>
      </c>
      <c r="B28" s="15" t="s">
        <v>60</v>
      </c>
      <c r="C28" s="39">
        <v>138063</v>
      </c>
      <c r="D28" s="31">
        <v>39</v>
      </c>
      <c r="E28" s="3">
        <f t="shared" ref="E28:E50" si="4">F28+G28+H28+I28</f>
        <v>573</v>
      </c>
      <c r="F28" s="5">
        <v>538</v>
      </c>
      <c r="G28" s="5"/>
      <c r="H28" s="5">
        <v>35</v>
      </c>
      <c r="I28" s="5"/>
      <c r="J28" s="56">
        <f t="shared" ref="J28:J50" si="5">(E28)/D28</f>
        <v>14.692307692307692</v>
      </c>
    </row>
    <row r="29" spans="1:10" ht="18.75" x14ac:dyDescent="0.25">
      <c r="A29" s="5">
        <v>26</v>
      </c>
      <c r="B29" s="2" t="s">
        <v>35</v>
      </c>
      <c r="C29" s="33">
        <v>138029</v>
      </c>
      <c r="D29" s="65">
        <v>62</v>
      </c>
      <c r="E29" s="3">
        <f t="shared" si="4"/>
        <v>910</v>
      </c>
      <c r="F29" s="5">
        <v>819</v>
      </c>
      <c r="G29" s="5"/>
      <c r="H29" s="5">
        <v>91</v>
      </c>
      <c r="I29" s="5"/>
      <c r="J29" s="56">
        <f t="shared" si="5"/>
        <v>14.67741935483871</v>
      </c>
    </row>
    <row r="30" spans="1:10" ht="18.75" x14ac:dyDescent="0.25">
      <c r="A30" s="5">
        <v>27</v>
      </c>
      <c r="B30" s="2" t="s">
        <v>76</v>
      </c>
      <c r="C30" s="33">
        <v>738056</v>
      </c>
      <c r="D30" s="65">
        <v>14</v>
      </c>
      <c r="E30" s="3">
        <f t="shared" si="4"/>
        <v>204</v>
      </c>
      <c r="F30" s="5">
        <v>204</v>
      </c>
      <c r="G30" s="5"/>
      <c r="H30" s="5"/>
      <c r="I30" s="5"/>
      <c r="J30" s="56">
        <f t="shared" si="5"/>
        <v>14.571428571428571</v>
      </c>
    </row>
    <row r="31" spans="1:10" ht="18.75" x14ac:dyDescent="0.3">
      <c r="A31" s="5">
        <v>28</v>
      </c>
      <c r="B31" s="11" t="s">
        <v>32</v>
      </c>
      <c r="C31" s="38">
        <v>138025</v>
      </c>
      <c r="D31" s="37">
        <v>31</v>
      </c>
      <c r="E31" s="3">
        <f t="shared" si="4"/>
        <v>449</v>
      </c>
      <c r="F31" s="5">
        <v>399</v>
      </c>
      <c r="G31" s="5"/>
      <c r="H31" s="5">
        <v>50</v>
      </c>
      <c r="I31" s="5"/>
      <c r="J31" s="56">
        <f t="shared" si="5"/>
        <v>14.483870967741936</v>
      </c>
    </row>
    <row r="32" spans="1:10" ht="18.75" x14ac:dyDescent="0.3">
      <c r="A32" s="5">
        <v>29</v>
      </c>
      <c r="B32" s="6" t="s">
        <v>12</v>
      </c>
      <c r="C32" s="39">
        <v>138005</v>
      </c>
      <c r="D32" s="34">
        <v>74</v>
      </c>
      <c r="E32" s="3">
        <f t="shared" si="4"/>
        <v>1067</v>
      </c>
      <c r="F32" s="5">
        <v>1016</v>
      </c>
      <c r="G32" s="5"/>
      <c r="H32" s="5">
        <v>51</v>
      </c>
      <c r="I32" s="5"/>
      <c r="J32" s="56">
        <f t="shared" si="5"/>
        <v>14.418918918918919</v>
      </c>
    </row>
    <row r="33" spans="1:10" ht="18.75" x14ac:dyDescent="0.25">
      <c r="A33" s="5">
        <v>30</v>
      </c>
      <c r="B33" s="2" t="s">
        <v>49</v>
      </c>
      <c r="C33" s="33">
        <v>138046</v>
      </c>
      <c r="D33" s="65">
        <v>59</v>
      </c>
      <c r="E33" s="3">
        <f t="shared" si="4"/>
        <v>845</v>
      </c>
      <c r="F33" s="5">
        <v>646</v>
      </c>
      <c r="G33" s="5"/>
      <c r="H33" s="5">
        <v>199</v>
      </c>
      <c r="I33" s="5"/>
      <c r="J33" s="56">
        <f t="shared" si="5"/>
        <v>14.322033898305085</v>
      </c>
    </row>
    <row r="34" spans="1:10" ht="18.75" x14ac:dyDescent="0.3">
      <c r="A34" s="5">
        <v>31</v>
      </c>
      <c r="B34" s="6" t="s">
        <v>18</v>
      </c>
      <c r="C34" s="39">
        <v>138011</v>
      </c>
      <c r="D34" s="34">
        <v>192</v>
      </c>
      <c r="E34" s="3">
        <f t="shared" si="4"/>
        <v>2747</v>
      </c>
      <c r="F34" s="5">
        <v>2398</v>
      </c>
      <c r="G34" s="5"/>
      <c r="H34" s="5">
        <v>349</v>
      </c>
      <c r="I34" s="5">
        <v>0</v>
      </c>
      <c r="J34" s="56">
        <f t="shared" si="5"/>
        <v>14.307291666666666</v>
      </c>
    </row>
    <row r="35" spans="1:10" ht="18.75" x14ac:dyDescent="0.3">
      <c r="A35" s="5">
        <v>32</v>
      </c>
      <c r="B35" s="6" t="s">
        <v>43</v>
      </c>
      <c r="C35" s="39">
        <v>138037</v>
      </c>
      <c r="D35" s="31">
        <v>93</v>
      </c>
      <c r="E35" s="3">
        <f t="shared" si="4"/>
        <v>1314</v>
      </c>
      <c r="F35" s="5">
        <v>575</v>
      </c>
      <c r="G35" s="5">
        <v>555</v>
      </c>
      <c r="H35" s="5">
        <v>184</v>
      </c>
      <c r="I35" s="5"/>
      <c r="J35" s="56">
        <f t="shared" si="5"/>
        <v>14.129032258064516</v>
      </c>
    </row>
    <row r="36" spans="1:10" ht="37.5" x14ac:dyDescent="0.3">
      <c r="A36" s="5">
        <v>33</v>
      </c>
      <c r="B36" s="6" t="s">
        <v>34</v>
      </c>
      <c r="C36" s="39">
        <v>138028</v>
      </c>
      <c r="D36" s="34">
        <v>55</v>
      </c>
      <c r="E36" s="3">
        <f t="shared" si="4"/>
        <v>777</v>
      </c>
      <c r="F36" s="5">
        <v>777</v>
      </c>
      <c r="G36" s="5"/>
      <c r="H36" s="5">
        <v>0</v>
      </c>
      <c r="I36" s="5"/>
      <c r="J36" s="56">
        <f t="shared" si="5"/>
        <v>14.127272727272727</v>
      </c>
    </row>
    <row r="37" spans="1:10" ht="18.75" x14ac:dyDescent="0.25">
      <c r="A37" s="5">
        <v>34</v>
      </c>
      <c r="B37" s="2" t="s">
        <v>56</v>
      </c>
      <c r="C37" s="33">
        <v>138056</v>
      </c>
      <c r="D37" s="65">
        <v>51</v>
      </c>
      <c r="E37" s="3">
        <f t="shared" si="4"/>
        <v>719</v>
      </c>
      <c r="F37" s="5">
        <v>719</v>
      </c>
      <c r="G37" s="5"/>
      <c r="H37" s="5">
        <v>0</v>
      </c>
      <c r="I37" s="5"/>
      <c r="J37" s="56">
        <f t="shared" si="5"/>
        <v>14.098039215686274</v>
      </c>
    </row>
    <row r="38" spans="1:10" ht="18.75" x14ac:dyDescent="0.3">
      <c r="A38" s="5">
        <v>35</v>
      </c>
      <c r="B38" s="6" t="s">
        <v>23</v>
      </c>
      <c r="C38" s="39">
        <v>138016</v>
      </c>
      <c r="D38" s="32">
        <v>104</v>
      </c>
      <c r="E38" s="3">
        <f t="shared" si="4"/>
        <v>1466</v>
      </c>
      <c r="F38" s="5">
        <v>743</v>
      </c>
      <c r="G38" s="5">
        <v>700</v>
      </c>
      <c r="H38" s="5">
        <v>23</v>
      </c>
      <c r="I38" s="5"/>
      <c r="J38" s="56">
        <f t="shared" si="5"/>
        <v>14.096153846153847</v>
      </c>
    </row>
    <row r="39" spans="1:10" ht="18.75" x14ac:dyDescent="0.25">
      <c r="A39" s="5">
        <v>36</v>
      </c>
      <c r="B39" s="2" t="s">
        <v>38</v>
      </c>
      <c r="C39" s="33">
        <v>138032</v>
      </c>
      <c r="D39" s="65">
        <v>57</v>
      </c>
      <c r="E39" s="3">
        <f t="shared" si="4"/>
        <v>802</v>
      </c>
      <c r="F39" s="5">
        <v>802</v>
      </c>
      <c r="G39" s="5"/>
      <c r="H39" s="5">
        <v>0</v>
      </c>
      <c r="I39" s="5"/>
      <c r="J39" s="56">
        <f t="shared" si="5"/>
        <v>14.070175438596491</v>
      </c>
    </row>
    <row r="40" spans="1:10" ht="18.75" x14ac:dyDescent="0.3">
      <c r="A40" s="5">
        <v>37</v>
      </c>
      <c r="B40" s="11" t="s">
        <v>65</v>
      </c>
      <c r="C40" s="38">
        <v>138068</v>
      </c>
      <c r="D40" s="32">
        <v>127</v>
      </c>
      <c r="E40" s="3">
        <f t="shared" si="4"/>
        <v>1786</v>
      </c>
      <c r="F40" s="5">
        <v>1773</v>
      </c>
      <c r="G40" s="5"/>
      <c r="H40" s="5">
        <v>13</v>
      </c>
      <c r="I40" s="5"/>
      <c r="J40" s="56">
        <f t="shared" si="5"/>
        <v>14.062992125984252</v>
      </c>
    </row>
    <row r="41" spans="1:10" ht="18.75" x14ac:dyDescent="0.3">
      <c r="A41" s="5">
        <v>38</v>
      </c>
      <c r="B41" s="30" t="s">
        <v>54</v>
      </c>
      <c r="C41" s="39">
        <v>138052</v>
      </c>
      <c r="D41" s="31">
        <v>42</v>
      </c>
      <c r="E41" s="3">
        <f t="shared" si="4"/>
        <v>589</v>
      </c>
      <c r="F41" s="5">
        <v>510</v>
      </c>
      <c r="G41" s="5"/>
      <c r="H41" s="5">
        <v>70</v>
      </c>
      <c r="I41" s="5">
        <v>9</v>
      </c>
      <c r="J41" s="56">
        <f t="shared" si="5"/>
        <v>14.023809523809524</v>
      </c>
    </row>
    <row r="42" spans="1:10" ht="37.5" x14ac:dyDescent="0.3">
      <c r="A42" s="5">
        <v>39</v>
      </c>
      <c r="B42" s="6" t="s">
        <v>30</v>
      </c>
      <c r="C42" s="39">
        <v>138023</v>
      </c>
      <c r="D42" s="34">
        <v>121</v>
      </c>
      <c r="E42" s="3">
        <f t="shared" si="4"/>
        <v>1693</v>
      </c>
      <c r="F42" s="5">
        <v>1567</v>
      </c>
      <c r="G42" s="5"/>
      <c r="H42" s="5">
        <v>126</v>
      </c>
      <c r="I42" s="5"/>
      <c r="J42" s="56">
        <f t="shared" si="5"/>
        <v>13.991735537190083</v>
      </c>
    </row>
    <row r="43" spans="1:10" ht="18.75" x14ac:dyDescent="0.3">
      <c r="A43" s="5">
        <v>40</v>
      </c>
      <c r="B43" s="6" t="s">
        <v>16</v>
      </c>
      <c r="C43" s="39">
        <v>138009</v>
      </c>
      <c r="D43" s="31">
        <v>61</v>
      </c>
      <c r="E43" s="3">
        <f t="shared" si="4"/>
        <v>849</v>
      </c>
      <c r="F43" s="5">
        <v>729</v>
      </c>
      <c r="G43" s="5"/>
      <c r="H43" s="5">
        <v>120</v>
      </c>
      <c r="I43" s="5"/>
      <c r="J43" s="56">
        <f t="shared" si="5"/>
        <v>13.918032786885245</v>
      </c>
    </row>
    <row r="44" spans="1:10" ht="18.75" x14ac:dyDescent="0.3">
      <c r="A44" s="5">
        <v>41</v>
      </c>
      <c r="B44" s="6" t="s">
        <v>26</v>
      </c>
      <c r="C44" s="39">
        <v>138019</v>
      </c>
      <c r="D44" s="34">
        <v>47</v>
      </c>
      <c r="E44" s="3">
        <f t="shared" si="4"/>
        <v>651</v>
      </c>
      <c r="F44" s="5">
        <v>427</v>
      </c>
      <c r="G44" s="5"/>
      <c r="H44" s="5">
        <v>224</v>
      </c>
      <c r="I44" s="5"/>
      <c r="J44" s="56">
        <f t="shared" si="5"/>
        <v>13.851063829787234</v>
      </c>
    </row>
    <row r="45" spans="1:10" ht="18.75" x14ac:dyDescent="0.3">
      <c r="A45" s="5">
        <v>42</v>
      </c>
      <c r="B45" s="6" t="s">
        <v>37</v>
      </c>
      <c r="C45" s="39">
        <v>138031</v>
      </c>
      <c r="D45" s="34">
        <v>83</v>
      </c>
      <c r="E45" s="3">
        <f t="shared" si="4"/>
        <v>1127</v>
      </c>
      <c r="F45" s="5">
        <v>945</v>
      </c>
      <c r="G45" s="5"/>
      <c r="H45" s="5">
        <v>182</v>
      </c>
      <c r="I45" s="5"/>
      <c r="J45" s="56">
        <f t="shared" si="5"/>
        <v>13.578313253012048</v>
      </c>
    </row>
    <row r="46" spans="1:10" ht="18.75" x14ac:dyDescent="0.3">
      <c r="A46" s="5">
        <v>43</v>
      </c>
      <c r="B46" s="18" t="s">
        <v>45</v>
      </c>
      <c r="C46" s="62">
        <v>138041</v>
      </c>
      <c r="D46" s="60">
        <v>60</v>
      </c>
      <c r="E46" s="3">
        <f t="shared" si="4"/>
        <v>812</v>
      </c>
      <c r="F46" s="5">
        <v>758</v>
      </c>
      <c r="G46" s="5"/>
      <c r="H46" s="5">
        <v>54</v>
      </c>
      <c r="I46" s="5"/>
      <c r="J46" s="56">
        <f t="shared" si="5"/>
        <v>13.533333333333333</v>
      </c>
    </row>
    <row r="47" spans="1:10" ht="18.75" x14ac:dyDescent="0.3">
      <c r="A47" s="5">
        <v>44</v>
      </c>
      <c r="B47" s="6" t="s">
        <v>44</v>
      </c>
      <c r="C47" s="39">
        <v>138039</v>
      </c>
      <c r="D47" s="31">
        <v>46</v>
      </c>
      <c r="E47" s="3">
        <f t="shared" si="4"/>
        <v>621</v>
      </c>
      <c r="F47" s="5">
        <v>419</v>
      </c>
      <c r="G47" s="5"/>
      <c r="H47" s="5">
        <v>202</v>
      </c>
      <c r="I47" s="5"/>
      <c r="J47" s="56">
        <f t="shared" si="5"/>
        <v>13.5</v>
      </c>
    </row>
    <row r="48" spans="1:10" ht="37.5" x14ac:dyDescent="0.25">
      <c r="A48" s="5">
        <v>45</v>
      </c>
      <c r="B48" s="14" t="s">
        <v>53</v>
      </c>
      <c r="C48" s="38">
        <v>138051</v>
      </c>
      <c r="D48" s="32">
        <v>188</v>
      </c>
      <c r="E48" s="3">
        <f t="shared" si="4"/>
        <v>2516</v>
      </c>
      <c r="F48" s="5">
        <v>1170</v>
      </c>
      <c r="G48" s="5">
        <v>1016</v>
      </c>
      <c r="H48" s="5">
        <v>330</v>
      </c>
      <c r="I48" s="5"/>
      <c r="J48" s="56">
        <f t="shared" si="5"/>
        <v>13.382978723404255</v>
      </c>
    </row>
    <row r="49" spans="1:10" ht="18.75" x14ac:dyDescent="0.3">
      <c r="A49" s="5">
        <v>46</v>
      </c>
      <c r="B49" s="6" t="s">
        <v>17</v>
      </c>
      <c r="C49" s="39">
        <v>138010</v>
      </c>
      <c r="D49" s="37">
        <v>124</v>
      </c>
      <c r="E49" s="3">
        <f t="shared" si="4"/>
        <v>1656</v>
      </c>
      <c r="F49" s="5">
        <v>1625</v>
      </c>
      <c r="G49" s="5"/>
      <c r="H49" s="5">
        <v>31</v>
      </c>
      <c r="I49" s="5"/>
      <c r="J49" s="56">
        <f t="shared" si="5"/>
        <v>13.35483870967742</v>
      </c>
    </row>
    <row r="50" spans="1:10" ht="18.75" x14ac:dyDescent="0.25">
      <c r="A50" s="5">
        <v>47</v>
      </c>
      <c r="B50" s="2" t="s">
        <v>36</v>
      </c>
      <c r="C50" s="33">
        <v>138030</v>
      </c>
      <c r="D50" s="65">
        <v>65</v>
      </c>
      <c r="E50" s="3">
        <f t="shared" si="4"/>
        <v>862</v>
      </c>
      <c r="F50" s="5">
        <v>850</v>
      </c>
      <c r="G50" s="5"/>
      <c r="H50" s="5">
        <v>0</v>
      </c>
      <c r="I50" s="5">
        <v>12</v>
      </c>
      <c r="J50" s="56">
        <f t="shared" si="5"/>
        <v>13.261538461538462</v>
      </c>
    </row>
    <row r="51" spans="1:10" ht="18.75" x14ac:dyDescent="0.3">
      <c r="A51" s="5">
        <v>48</v>
      </c>
      <c r="B51" s="6" t="s">
        <v>78</v>
      </c>
      <c r="C51" s="39">
        <v>438006</v>
      </c>
      <c r="D51" s="7">
        <v>12</v>
      </c>
      <c r="E51" s="19">
        <v>13.25</v>
      </c>
      <c r="F51" s="5"/>
      <c r="G51" s="5"/>
      <c r="H51" s="5"/>
      <c r="I51" s="5"/>
      <c r="J51" s="66">
        <v>13.25</v>
      </c>
    </row>
    <row r="52" spans="1:10" ht="18.75" x14ac:dyDescent="0.3">
      <c r="A52" s="5">
        <v>49</v>
      </c>
      <c r="B52" s="6" t="s">
        <v>15</v>
      </c>
      <c r="C52" s="39">
        <v>138008</v>
      </c>
      <c r="D52" s="34">
        <v>83</v>
      </c>
      <c r="E52" s="3">
        <f t="shared" ref="E52:E76" si="6">F52+G52+H52+I52</f>
        <v>1099</v>
      </c>
      <c r="F52" s="5">
        <v>650</v>
      </c>
      <c r="G52" s="5">
        <v>298</v>
      </c>
      <c r="H52" s="5">
        <v>140</v>
      </c>
      <c r="I52" s="5">
        <v>11</v>
      </c>
      <c r="J52" s="56">
        <f t="shared" ref="J52:J76" si="7">(E52)/D52</f>
        <v>13.240963855421686</v>
      </c>
    </row>
    <row r="53" spans="1:10" ht="18.75" x14ac:dyDescent="0.3">
      <c r="A53" s="5">
        <v>50</v>
      </c>
      <c r="B53" s="6" t="s">
        <v>71</v>
      </c>
      <c r="C53" s="39">
        <v>138077</v>
      </c>
      <c r="D53" s="31">
        <v>130</v>
      </c>
      <c r="E53" s="3">
        <f t="shared" si="6"/>
        <v>1721</v>
      </c>
      <c r="F53" s="5">
        <v>1637</v>
      </c>
      <c r="G53" s="5"/>
      <c r="H53" s="5">
        <v>84</v>
      </c>
      <c r="I53" s="5"/>
      <c r="J53" s="56">
        <f t="shared" si="7"/>
        <v>13.238461538461538</v>
      </c>
    </row>
    <row r="54" spans="1:10" ht="18.75" x14ac:dyDescent="0.3">
      <c r="A54" s="5">
        <v>51</v>
      </c>
      <c r="B54" s="6" t="s">
        <v>9</v>
      </c>
      <c r="C54" s="39">
        <v>138002</v>
      </c>
      <c r="D54" s="34">
        <v>106</v>
      </c>
      <c r="E54" s="3">
        <f t="shared" si="6"/>
        <v>1397</v>
      </c>
      <c r="F54" s="5">
        <v>1375</v>
      </c>
      <c r="G54" s="5"/>
      <c r="H54" s="5">
        <v>22</v>
      </c>
      <c r="I54" s="5"/>
      <c r="J54" s="56">
        <f t="shared" si="7"/>
        <v>13.179245283018869</v>
      </c>
    </row>
    <row r="55" spans="1:10" ht="18.75" x14ac:dyDescent="0.3">
      <c r="A55" s="5">
        <v>52</v>
      </c>
      <c r="B55" s="6" t="s">
        <v>62</v>
      </c>
      <c r="C55" s="39">
        <v>138065</v>
      </c>
      <c r="D55" s="31">
        <v>99</v>
      </c>
      <c r="E55" s="3">
        <f t="shared" si="6"/>
        <v>1302</v>
      </c>
      <c r="F55" s="5">
        <v>1181</v>
      </c>
      <c r="G55" s="5"/>
      <c r="H55" s="5">
        <v>121</v>
      </c>
      <c r="I55" s="5"/>
      <c r="J55" s="56">
        <f t="shared" si="7"/>
        <v>13.151515151515152</v>
      </c>
    </row>
    <row r="56" spans="1:10" ht="18.75" x14ac:dyDescent="0.3">
      <c r="A56" s="5">
        <v>53</v>
      </c>
      <c r="B56" s="11" t="s">
        <v>27</v>
      </c>
      <c r="C56" s="38">
        <v>138020</v>
      </c>
      <c r="D56" s="34">
        <v>21</v>
      </c>
      <c r="E56" s="3">
        <f t="shared" si="6"/>
        <v>276</v>
      </c>
      <c r="F56" s="5">
        <v>276</v>
      </c>
      <c r="G56" s="5"/>
      <c r="H56" s="5">
        <v>0</v>
      </c>
      <c r="I56" s="5"/>
      <c r="J56" s="56">
        <f t="shared" si="7"/>
        <v>13.142857142857142</v>
      </c>
    </row>
    <row r="57" spans="1:10" ht="18.75" x14ac:dyDescent="0.3">
      <c r="A57" s="5">
        <v>54</v>
      </c>
      <c r="B57" s="13" t="s">
        <v>52</v>
      </c>
      <c r="C57" s="63">
        <v>138050</v>
      </c>
      <c r="D57" s="68">
        <v>105</v>
      </c>
      <c r="E57" s="3">
        <f t="shared" si="6"/>
        <v>1363</v>
      </c>
      <c r="F57" s="5">
        <v>1275</v>
      </c>
      <c r="G57" s="5"/>
      <c r="H57" s="5">
        <v>88</v>
      </c>
      <c r="I57" s="5"/>
      <c r="J57" s="56">
        <f t="shared" si="7"/>
        <v>12.980952380952381</v>
      </c>
    </row>
    <row r="58" spans="1:10" ht="18.75" x14ac:dyDescent="0.3">
      <c r="A58" s="5">
        <v>55</v>
      </c>
      <c r="B58" s="11" t="s">
        <v>58</v>
      </c>
      <c r="C58" s="38">
        <v>138061</v>
      </c>
      <c r="D58" s="32">
        <v>85</v>
      </c>
      <c r="E58" s="3">
        <f t="shared" si="6"/>
        <v>1088</v>
      </c>
      <c r="F58" s="5">
        <v>1071</v>
      </c>
      <c r="G58" s="5"/>
      <c r="H58" s="5">
        <v>17</v>
      </c>
      <c r="I58" s="5"/>
      <c r="J58" s="56">
        <f t="shared" si="7"/>
        <v>12.8</v>
      </c>
    </row>
    <row r="59" spans="1:10" ht="18.75" x14ac:dyDescent="0.3">
      <c r="A59" s="5">
        <v>56</v>
      </c>
      <c r="B59" s="6" t="s">
        <v>66</v>
      </c>
      <c r="C59" s="39">
        <v>138071</v>
      </c>
      <c r="D59" s="31">
        <v>42</v>
      </c>
      <c r="E59" s="3">
        <f t="shared" si="6"/>
        <v>528</v>
      </c>
      <c r="F59" s="5">
        <v>403</v>
      </c>
      <c r="G59" s="5"/>
      <c r="H59" s="5">
        <v>125</v>
      </c>
      <c r="I59" s="5"/>
      <c r="J59" s="56">
        <f t="shared" si="7"/>
        <v>12.571428571428571</v>
      </c>
    </row>
    <row r="60" spans="1:10" ht="18.75" x14ac:dyDescent="0.3">
      <c r="A60" s="5">
        <v>57</v>
      </c>
      <c r="B60" s="6" t="s">
        <v>73</v>
      </c>
      <c r="C60" s="39">
        <v>138079</v>
      </c>
      <c r="D60" s="31">
        <v>48</v>
      </c>
      <c r="E60" s="3">
        <f t="shared" si="6"/>
        <v>602</v>
      </c>
      <c r="F60" s="5">
        <v>527</v>
      </c>
      <c r="G60" s="5"/>
      <c r="H60" s="5">
        <v>75</v>
      </c>
      <c r="I60" s="5"/>
      <c r="J60" s="56">
        <f t="shared" si="7"/>
        <v>12.541666666666666</v>
      </c>
    </row>
    <row r="61" spans="1:10" ht="18.75" x14ac:dyDescent="0.3">
      <c r="A61" s="5">
        <v>58</v>
      </c>
      <c r="B61" s="6" t="s">
        <v>74</v>
      </c>
      <c r="C61" s="39">
        <v>138080</v>
      </c>
      <c r="D61" s="31">
        <v>62</v>
      </c>
      <c r="E61" s="3">
        <f t="shared" si="6"/>
        <v>776</v>
      </c>
      <c r="F61" s="5">
        <v>742</v>
      </c>
      <c r="G61" s="5"/>
      <c r="H61" s="5">
        <v>34</v>
      </c>
      <c r="I61" s="5"/>
      <c r="J61" s="56">
        <f t="shared" si="7"/>
        <v>12.516129032258064</v>
      </c>
    </row>
    <row r="62" spans="1:10" ht="18.75" x14ac:dyDescent="0.3">
      <c r="A62" s="5">
        <v>59</v>
      </c>
      <c r="B62" s="8" t="s">
        <v>10</v>
      </c>
      <c r="C62" s="38">
        <v>138003</v>
      </c>
      <c r="D62" s="37">
        <v>103</v>
      </c>
      <c r="E62" s="3">
        <f t="shared" si="6"/>
        <v>1285</v>
      </c>
      <c r="F62" s="5">
        <v>682</v>
      </c>
      <c r="G62" s="5">
        <v>588</v>
      </c>
      <c r="H62" s="5">
        <v>15</v>
      </c>
      <c r="I62" s="5"/>
      <c r="J62" s="56">
        <f t="shared" si="7"/>
        <v>12.475728155339805</v>
      </c>
    </row>
    <row r="63" spans="1:10" ht="18.75" x14ac:dyDescent="0.3">
      <c r="A63" s="5">
        <v>60</v>
      </c>
      <c r="B63" s="6" t="s">
        <v>40</v>
      </c>
      <c r="C63" s="39">
        <v>138034</v>
      </c>
      <c r="D63" s="34">
        <v>84</v>
      </c>
      <c r="E63" s="3">
        <f t="shared" si="6"/>
        <v>1041</v>
      </c>
      <c r="F63" s="5">
        <v>966</v>
      </c>
      <c r="G63" s="5"/>
      <c r="H63" s="5">
        <v>75</v>
      </c>
      <c r="I63" s="5"/>
      <c r="J63" s="56">
        <f t="shared" si="7"/>
        <v>12.392857142857142</v>
      </c>
    </row>
    <row r="64" spans="1:10" ht="18.75" x14ac:dyDescent="0.3">
      <c r="A64" s="5">
        <v>61</v>
      </c>
      <c r="B64" s="6" t="s">
        <v>70</v>
      </c>
      <c r="C64" s="39">
        <v>138075</v>
      </c>
      <c r="D64" s="31">
        <v>78</v>
      </c>
      <c r="E64" s="3">
        <f t="shared" si="6"/>
        <v>957</v>
      </c>
      <c r="F64" s="5">
        <v>783</v>
      </c>
      <c r="G64" s="5"/>
      <c r="H64" s="5">
        <v>174</v>
      </c>
      <c r="I64" s="5"/>
      <c r="J64" s="56">
        <f t="shared" si="7"/>
        <v>12.26923076923077</v>
      </c>
    </row>
    <row r="65" spans="1:10" ht="18.75" x14ac:dyDescent="0.25">
      <c r="A65" s="5">
        <v>62</v>
      </c>
      <c r="B65" s="10" t="s">
        <v>33</v>
      </c>
      <c r="C65" s="38">
        <v>138027</v>
      </c>
      <c r="D65" s="37">
        <v>34</v>
      </c>
      <c r="E65" s="3">
        <f t="shared" si="6"/>
        <v>413</v>
      </c>
      <c r="F65" s="5">
        <v>389</v>
      </c>
      <c r="G65" s="5"/>
      <c r="H65" s="5">
        <v>24</v>
      </c>
      <c r="I65" s="5"/>
      <c r="J65" s="56">
        <f t="shared" si="7"/>
        <v>12.147058823529411</v>
      </c>
    </row>
    <row r="66" spans="1:10" ht="18.75" x14ac:dyDescent="0.25">
      <c r="A66" s="5">
        <v>63</v>
      </c>
      <c r="B66" s="10" t="s">
        <v>55</v>
      </c>
      <c r="C66" s="38">
        <v>138053</v>
      </c>
      <c r="D66" s="32">
        <v>104</v>
      </c>
      <c r="E66" s="3">
        <f t="shared" si="6"/>
        <v>1253</v>
      </c>
      <c r="F66" s="5">
        <v>1044</v>
      </c>
      <c r="G66" s="5"/>
      <c r="H66" s="5">
        <v>209</v>
      </c>
      <c r="I66" s="5"/>
      <c r="J66" s="56">
        <f t="shared" si="7"/>
        <v>12.048076923076923</v>
      </c>
    </row>
    <row r="67" spans="1:10" ht="18.75" x14ac:dyDescent="0.25">
      <c r="A67" s="5">
        <v>64</v>
      </c>
      <c r="B67" s="12" t="s">
        <v>39</v>
      </c>
      <c r="C67" s="64">
        <v>138033</v>
      </c>
      <c r="D67" s="69">
        <v>109</v>
      </c>
      <c r="E67" s="3">
        <f t="shared" si="6"/>
        <v>1308</v>
      </c>
      <c r="F67" s="5">
        <v>1117</v>
      </c>
      <c r="G67" s="5"/>
      <c r="H67" s="5">
        <v>191</v>
      </c>
      <c r="I67" s="5"/>
      <c r="J67" s="56">
        <f t="shared" si="7"/>
        <v>12</v>
      </c>
    </row>
    <row r="68" spans="1:10" ht="18.75" x14ac:dyDescent="0.25">
      <c r="A68" s="5">
        <v>65</v>
      </c>
      <c r="B68" s="10" t="s">
        <v>72</v>
      </c>
      <c r="C68" s="38">
        <v>138078</v>
      </c>
      <c r="D68" s="32">
        <v>99</v>
      </c>
      <c r="E68" s="3">
        <f t="shared" si="6"/>
        <v>1184</v>
      </c>
      <c r="F68" s="5">
        <v>1139</v>
      </c>
      <c r="G68" s="5"/>
      <c r="H68" s="5">
        <v>45</v>
      </c>
      <c r="I68" s="5"/>
      <c r="J68" s="56">
        <f t="shared" si="7"/>
        <v>11.95959595959596</v>
      </c>
    </row>
    <row r="69" spans="1:10" ht="18.75" x14ac:dyDescent="0.25">
      <c r="A69" s="5">
        <v>66</v>
      </c>
      <c r="B69" s="2" t="s">
        <v>61</v>
      </c>
      <c r="C69" s="33">
        <v>138064</v>
      </c>
      <c r="D69" s="65">
        <v>11</v>
      </c>
      <c r="E69" s="3">
        <f t="shared" si="6"/>
        <v>131</v>
      </c>
      <c r="F69" s="5">
        <v>117</v>
      </c>
      <c r="G69" s="5"/>
      <c r="H69" s="5">
        <v>14</v>
      </c>
      <c r="I69" s="5"/>
      <c r="J69" s="56">
        <f t="shared" si="7"/>
        <v>11.909090909090908</v>
      </c>
    </row>
    <row r="70" spans="1:10" ht="18.75" x14ac:dyDescent="0.25">
      <c r="A70" s="5">
        <v>67</v>
      </c>
      <c r="B70" s="10" t="s">
        <v>47</v>
      </c>
      <c r="C70" s="38">
        <v>138043</v>
      </c>
      <c r="D70" s="32">
        <v>57</v>
      </c>
      <c r="E70" s="3">
        <f t="shared" si="6"/>
        <v>677</v>
      </c>
      <c r="F70" s="5">
        <v>656</v>
      </c>
      <c r="G70" s="5"/>
      <c r="H70" s="5">
        <v>21</v>
      </c>
      <c r="I70" s="5"/>
      <c r="J70" s="56">
        <f t="shared" si="7"/>
        <v>11.87719298245614</v>
      </c>
    </row>
    <row r="71" spans="1:10" ht="18.75" x14ac:dyDescent="0.25">
      <c r="A71" s="5">
        <v>68</v>
      </c>
      <c r="B71" s="10" t="s">
        <v>22</v>
      </c>
      <c r="C71" s="38">
        <v>138015</v>
      </c>
      <c r="D71" s="32">
        <v>104</v>
      </c>
      <c r="E71" s="3">
        <f t="shared" si="6"/>
        <v>1222</v>
      </c>
      <c r="F71" s="5">
        <v>1147</v>
      </c>
      <c r="G71" s="5"/>
      <c r="H71" s="5">
        <v>75</v>
      </c>
      <c r="I71" s="5"/>
      <c r="J71" s="56">
        <f t="shared" si="7"/>
        <v>11.75</v>
      </c>
    </row>
    <row r="72" spans="1:10" ht="18.75" x14ac:dyDescent="0.3">
      <c r="A72" s="5">
        <v>69</v>
      </c>
      <c r="B72" s="6" t="s">
        <v>48</v>
      </c>
      <c r="C72" s="39">
        <v>138044</v>
      </c>
      <c r="D72" s="32">
        <v>75</v>
      </c>
      <c r="E72" s="3">
        <f t="shared" si="6"/>
        <v>866</v>
      </c>
      <c r="F72" s="5">
        <v>843</v>
      </c>
      <c r="G72" s="5"/>
      <c r="H72" s="5">
        <v>23</v>
      </c>
      <c r="I72" s="5"/>
      <c r="J72" s="56">
        <f t="shared" si="7"/>
        <v>11.546666666666667</v>
      </c>
    </row>
    <row r="73" spans="1:10" ht="18.75" x14ac:dyDescent="0.3">
      <c r="A73" s="5">
        <v>70</v>
      </c>
      <c r="B73" s="6" t="s">
        <v>46</v>
      </c>
      <c r="C73" s="39">
        <v>138042</v>
      </c>
      <c r="D73" s="31">
        <v>50</v>
      </c>
      <c r="E73" s="3">
        <f t="shared" si="6"/>
        <v>561</v>
      </c>
      <c r="F73" s="5">
        <v>514</v>
      </c>
      <c r="G73" s="5"/>
      <c r="H73" s="5">
        <v>47</v>
      </c>
      <c r="I73" s="5"/>
      <c r="J73" s="56">
        <f t="shared" si="7"/>
        <v>11.22</v>
      </c>
    </row>
    <row r="74" spans="1:10" ht="18.75" x14ac:dyDescent="0.3">
      <c r="A74" s="5">
        <v>71</v>
      </c>
      <c r="B74" s="11" t="s">
        <v>57</v>
      </c>
      <c r="C74" s="38">
        <v>138058</v>
      </c>
      <c r="D74" s="32">
        <v>30</v>
      </c>
      <c r="E74" s="3">
        <f t="shared" si="6"/>
        <v>331</v>
      </c>
      <c r="F74" s="5">
        <v>252</v>
      </c>
      <c r="G74" s="5"/>
      <c r="H74" s="5">
        <v>79</v>
      </c>
      <c r="I74" s="5"/>
      <c r="J74" s="56">
        <f t="shared" si="7"/>
        <v>11.033333333333333</v>
      </c>
    </row>
    <row r="75" spans="1:10" ht="18.75" x14ac:dyDescent="0.25">
      <c r="A75" s="5">
        <v>72</v>
      </c>
      <c r="B75" s="10" t="s">
        <v>51</v>
      </c>
      <c r="C75" s="38">
        <v>138049</v>
      </c>
      <c r="D75" s="32">
        <v>81</v>
      </c>
      <c r="E75" s="3">
        <f t="shared" si="6"/>
        <v>845</v>
      </c>
      <c r="F75" s="5">
        <v>684</v>
      </c>
      <c r="G75" s="5"/>
      <c r="H75" s="5">
        <v>147</v>
      </c>
      <c r="I75" s="5">
        <v>14</v>
      </c>
      <c r="J75" s="56">
        <f t="shared" si="7"/>
        <v>10.432098765432098</v>
      </c>
    </row>
    <row r="76" spans="1:10" ht="19.5" thickBot="1" x14ac:dyDescent="0.35">
      <c r="A76" s="81">
        <v>73</v>
      </c>
      <c r="B76" s="86" t="s">
        <v>75</v>
      </c>
      <c r="C76" s="87">
        <v>738042</v>
      </c>
      <c r="D76" s="88">
        <v>5</v>
      </c>
      <c r="E76" s="82">
        <f t="shared" si="6"/>
        <v>29</v>
      </c>
      <c r="F76" s="81">
        <v>19</v>
      </c>
      <c r="G76" s="81"/>
      <c r="H76" s="81">
        <v>10</v>
      </c>
      <c r="I76" s="81"/>
      <c r="J76" s="83">
        <f t="shared" si="7"/>
        <v>5.8</v>
      </c>
    </row>
    <row r="77" spans="1:10" ht="15.75" thickBot="1" x14ac:dyDescent="0.3">
      <c r="A77" s="113" t="s">
        <v>87</v>
      </c>
      <c r="B77" s="114"/>
      <c r="C77" s="114"/>
      <c r="D77" s="114"/>
      <c r="E77" s="85"/>
      <c r="F77" s="85"/>
      <c r="G77" s="85"/>
      <c r="H77" s="85"/>
      <c r="I77" s="85"/>
      <c r="J77" s="89" t="s">
        <v>86</v>
      </c>
    </row>
  </sheetData>
  <autoFilter ref="B2:J3">
    <sortState ref="B5:J75">
      <sortCondition descending="1" ref="J1:J2"/>
    </sortState>
  </autoFilter>
  <mergeCells count="10">
    <mergeCell ref="A1:J1"/>
    <mergeCell ref="H2:H3"/>
    <mergeCell ref="I2:I3"/>
    <mergeCell ref="A77:D77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Русский язык ГОРОД (2)</vt:lpstr>
      <vt:lpstr>Математика ГОРОД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2021-07-23T06:18:15Z</dcterms:modified>
</cp:coreProperties>
</file>